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1.- Dialogue social\5_Elections_pro\2022_Vote_electronique\Resultats\"/>
    </mc:Choice>
  </mc:AlternateContent>
  <bookViews>
    <workbookView xWindow="0" yWindow="0" windowWidth="20460" windowHeight="759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AT118" i="1" l="1"/>
  <c r="AR118" i="1"/>
  <c r="AP118" i="1"/>
  <c r="AN118" i="1"/>
  <c r="AL118" i="1"/>
  <c r="AJ118" i="1"/>
  <c r="AH118" i="1"/>
  <c r="AF118" i="1"/>
  <c r="AB118" i="1"/>
  <c r="Z118" i="1"/>
  <c r="X118" i="1"/>
  <c r="V118" i="1"/>
  <c r="T118" i="1"/>
  <c r="R118" i="1"/>
  <c r="P118" i="1"/>
  <c r="N118" i="1"/>
  <c r="L118" i="1"/>
  <c r="J118" i="1"/>
  <c r="H118" i="1"/>
  <c r="E118" i="1"/>
  <c r="F118" i="1" s="1"/>
  <c r="D118" i="1"/>
  <c r="AG117" i="1"/>
  <c r="I117" i="1"/>
  <c r="G117" i="1"/>
  <c r="AA117" i="1" s="1"/>
  <c r="F117" i="1"/>
  <c r="Q116" i="1"/>
  <c r="G116" i="1"/>
  <c r="I116" i="1" s="1"/>
  <c r="F116" i="1"/>
  <c r="I115" i="1"/>
  <c r="G115" i="1"/>
  <c r="K115" i="1" s="1"/>
  <c r="F115" i="1"/>
  <c r="I114" i="1"/>
  <c r="G114" i="1"/>
  <c r="Q114" i="1" s="1"/>
  <c r="F114" i="1"/>
  <c r="Q113" i="1"/>
  <c r="G113" i="1"/>
  <c r="I113" i="1" s="1"/>
  <c r="F113" i="1"/>
  <c r="K112" i="1"/>
  <c r="G112" i="1"/>
  <c r="Q112" i="1" s="1"/>
  <c r="F112" i="1"/>
  <c r="Q111" i="1"/>
  <c r="I111" i="1"/>
  <c r="G111" i="1"/>
  <c r="F111" i="1"/>
  <c r="G110" i="1"/>
  <c r="AA110" i="1" s="1"/>
  <c r="F110" i="1"/>
  <c r="G109" i="1"/>
  <c r="Q109" i="1" s="1"/>
  <c r="F109" i="1"/>
  <c r="AA108" i="1"/>
  <c r="Y108" i="1"/>
  <c r="I108" i="1"/>
  <c r="G108" i="1"/>
  <c r="Q108" i="1" s="1"/>
  <c r="F108" i="1"/>
  <c r="AA107" i="1"/>
  <c r="G107" i="1"/>
  <c r="Q107" i="1" s="1"/>
  <c r="F107" i="1"/>
  <c r="AA106" i="1"/>
  <c r="Y106" i="1"/>
  <c r="I106" i="1"/>
  <c r="G106" i="1"/>
  <c r="Q106" i="1" s="1"/>
  <c r="F106" i="1"/>
  <c r="Y105" i="1"/>
  <c r="Q105" i="1"/>
  <c r="I105" i="1"/>
  <c r="G105" i="1"/>
  <c r="F105" i="1"/>
  <c r="Y104" i="1"/>
  <c r="Q104" i="1"/>
  <c r="I104" i="1"/>
  <c r="G104" i="1"/>
  <c r="F104" i="1"/>
  <c r="G103" i="1"/>
  <c r="Q103" i="1" s="1"/>
  <c r="F103" i="1"/>
  <c r="S102" i="1"/>
  <c r="K102" i="1"/>
  <c r="I102" i="1"/>
  <c r="G102" i="1"/>
  <c r="Q102" i="1" s="1"/>
  <c r="F102" i="1"/>
  <c r="I101" i="1"/>
  <c r="G101" i="1"/>
  <c r="AO101" i="1" s="1"/>
  <c r="F101" i="1"/>
  <c r="Q100" i="1"/>
  <c r="G100" i="1"/>
  <c r="I100" i="1" s="1"/>
  <c r="F100" i="1"/>
  <c r="Y99" i="1"/>
  <c r="G99" i="1"/>
  <c r="S99" i="1" s="1"/>
  <c r="F99" i="1"/>
  <c r="G98" i="1"/>
  <c r="AC98" i="1" s="1"/>
  <c r="F98" i="1"/>
  <c r="G97" i="1"/>
  <c r="AC97" i="1" s="1"/>
  <c r="F97" i="1"/>
  <c r="K96" i="1"/>
  <c r="G96" i="1"/>
  <c r="AC96" i="1" s="1"/>
  <c r="F96" i="1"/>
  <c r="G95" i="1"/>
  <c r="Q95" i="1" s="1"/>
  <c r="F95" i="1"/>
  <c r="G94" i="1"/>
  <c r="Q94" i="1" s="1"/>
  <c r="F94" i="1"/>
  <c r="G93" i="1"/>
  <c r="Q93" i="1" s="1"/>
  <c r="F93" i="1"/>
  <c r="AA92" i="1"/>
  <c r="Q92" i="1"/>
  <c r="G92" i="1"/>
  <c r="I92" i="1" s="1"/>
  <c r="F92" i="1"/>
  <c r="Q91" i="1"/>
  <c r="G91" i="1"/>
  <c r="AA91" i="1" s="1"/>
  <c r="F91" i="1"/>
  <c r="AA90" i="1"/>
  <c r="Q90" i="1"/>
  <c r="K90" i="1"/>
  <c r="I90" i="1"/>
  <c r="G90" i="1"/>
  <c r="F90" i="1"/>
  <c r="G89" i="1"/>
  <c r="Q89" i="1" s="1"/>
  <c r="F89" i="1"/>
  <c r="AG88" i="1"/>
  <c r="K88" i="1"/>
  <c r="I88" i="1"/>
  <c r="G88" i="1"/>
  <c r="AA88" i="1" s="1"/>
  <c r="F88" i="1"/>
  <c r="AA87" i="1"/>
  <c r="Y87" i="1"/>
  <c r="Q87" i="1"/>
  <c r="O87" i="1"/>
  <c r="M87" i="1"/>
  <c r="K87" i="1"/>
  <c r="I87" i="1"/>
  <c r="G87" i="1"/>
  <c r="F87" i="1"/>
  <c r="G86" i="1"/>
  <c r="AK86" i="1" s="1"/>
  <c r="F86" i="1"/>
  <c r="W85" i="1"/>
  <c r="G85" i="1"/>
  <c r="K85" i="1" s="1"/>
  <c r="F85" i="1"/>
  <c r="G84" i="1"/>
  <c r="AC84" i="1" s="1"/>
  <c r="F84" i="1"/>
  <c r="G83" i="1"/>
  <c r="AS83" i="1" s="1"/>
  <c r="F83" i="1"/>
  <c r="K82" i="1"/>
  <c r="G82" i="1"/>
  <c r="AS82" i="1" s="1"/>
  <c r="F82" i="1"/>
  <c r="AG81" i="1"/>
  <c r="AA81" i="1"/>
  <c r="U81" i="1"/>
  <c r="O81" i="1"/>
  <c r="I81" i="1"/>
  <c r="G81" i="1"/>
  <c r="K81" i="1" s="1"/>
  <c r="F81" i="1"/>
  <c r="AC80" i="1"/>
  <c r="G80" i="1"/>
  <c r="M80" i="1" s="1"/>
  <c r="F80" i="1"/>
  <c r="Q79" i="1"/>
  <c r="G79" i="1"/>
  <c r="I79" i="1" s="1"/>
  <c r="F79" i="1"/>
  <c r="K78" i="1"/>
  <c r="G78" i="1"/>
  <c r="Q78" i="1" s="1"/>
  <c r="F78" i="1"/>
  <c r="Y77" i="1"/>
  <c r="Q77" i="1"/>
  <c r="O77" i="1"/>
  <c r="M77" i="1"/>
  <c r="I77" i="1"/>
  <c r="G77" i="1"/>
  <c r="K77" i="1" s="1"/>
  <c r="F77" i="1"/>
  <c r="Y76" i="1"/>
  <c r="Q76" i="1"/>
  <c r="I76" i="1"/>
  <c r="G76" i="1"/>
  <c r="F76" i="1"/>
  <c r="AE75" i="1"/>
  <c r="AA75" i="1"/>
  <c r="Y75" i="1"/>
  <c r="I75" i="1"/>
  <c r="G75" i="1"/>
  <c r="Q75" i="1" s="1"/>
  <c r="F75" i="1"/>
  <c r="K74" i="1"/>
  <c r="G74" i="1"/>
  <c r="I74" i="1" s="1"/>
  <c r="F74" i="1"/>
  <c r="AC73" i="1"/>
  <c r="AA73" i="1"/>
  <c r="Q73" i="1"/>
  <c r="O73" i="1"/>
  <c r="K73" i="1"/>
  <c r="G73" i="1"/>
  <c r="M73" i="1" s="1"/>
  <c r="F73" i="1"/>
  <c r="K72" i="1"/>
  <c r="G72" i="1"/>
  <c r="I72" i="1" s="1"/>
  <c r="F72" i="1"/>
  <c r="AA71" i="1"/>
  <c r="Q71" i="1"/>
  <c r="I71" i="1"/>
  <c r="G71" i="1"/>
  <c r="K71" i="1" s="1"/>
  <c r="F71" i="1"/>
  <c r="Q70" i="1"/>
  <c r="G70" i="1"/>
  <c r="I70" i="1" s="1"/>
  <c r="F70" i="1"/>
  <c r="G69" i="1"/>
  <c r="Q69" i="1" s="1"/>
  <c r="F69" i="1"/>
  <c r="Q68" i="1"/>
  <c r="K68" i="1"/>
  <c r="G68" i="1"/>
  <c r="I68" i="1" s="1"/>
  <c r="F68" i="1"/>
  <c r="U67" i="1"/>
  <c r="Q67" i="1"/>
  <c r="G67" i="1"/>
  <c r="I67" i="1" s="1"/>
  <c r="F67" i="1"/>
  <c r="Q66" i="1"/>
  <c r="G66" i="1"/>
  <c r="AA66" i="1" s="1"/>
  <c r="F66" i="1"/>
  <c r="G65" i="1"/>
  <c r="AA65" i="1" s="1"/>
  <c r="F65" i="1"/>
  <c r="I64" i="1"/>
  <c r="G64" i="1"/>
  <c r="AA64" i="1" s="1"/>
  <c r="F64" i="1"/>
  <c r="G63" i="1"/>
  <c r="Q63" i="1" s="1"/>
  <c r="F63" i="1"/>
  <c r="AC62" i="1"/>
  <c r="I62" i="1"/>
  <c r="G62" i="1"/>
  <c r="Q62" i="1" s="1"/>
  <c r="F62" i="1"/>
  <c r="AA61" i="1"/>
  <c r="G61" i="1"/>
  <c r="Q61" i="1" s="1"/>
  <c r="F61" i="1"/>
  <c r="AG60" i="1"/>
  <c r="G60" i="1"/>
  <c r="I60" i="1" s="1"/>
  <c r="F60" i="1"/>
  <c r="AA59" i="1"/>
  <c r="Q59" i="1"/>
  <c r="K59" i="1"/>
  <c r="I59" i="1"/>
  <c r="G59" i="1"/>
  <c r="F59" i="1"/>
  <c r="Q58" i="1"/>
  <c r="K58" i="1"/>
  <c r="I58" i="1"/>
  <c r="G58" i="1"/>
  <c r="F58" i="1"/>
  <c r="AA57" i="1"/>
  <c r="Y57" i="1"/>
  <c r="Q57" i="1"/>
  <c r="K57" i="1"/>
  <c r="I57" i="1"/>
  <c r="G57" i="1"/>
  <c r="F57" i="1"/>
  <c r="AA56" i="1"/>
  <c r="Y56" i="1"/>
  <c r="Q56" i="1"/>
  <c r="I56" i="1"/>
  <c r="G56" i="1"/>
  <c r="K56" i="1" s="1"/>
  <c r="F56" i="1"/>
  <c r="AA55" i="1"/>
  <c r="G55" i="1"/>
  <c r="Q55" i="1" s="1"/>
  <c r="F55" i="1"/>
  <c r="Q54" i="1"/>
  <c r="G54" i="1"/>
  <c r="I54" i="1" s="1"/>
  <c r="F54" i="1"/>
  <c r="Q53" i="1"/>
  <c r="G53" i="1"/>
  <c r="W53" i="1" s="1"/>
  <c r="F53" i="1"/>
  <c r="K52" i="1"/>
  <c r="I52" i="1"/>
  <c r="G52" i="1"/>
  <c r="F52" i="1"/>
  <c r="I51" i="1"/>
  <c r="G51" i="1"/>
  <c r="AM51" i="1" s="1"/>
  <c r="F51" i="1"/>
  <c r="Q50" i="1"/>
  <c r="G50" i="1"/>
  <c r="I50" i="1" s="1"/>
  <c r="F50" i="1"/>
  <c r="AC49" i="1"/>
  <c r="AA49" i="1"/>
  <c r="Y49" i="1"/>
  <c r="Q49" i="1"/>
  <c r="K49" i="1"/>
  <c r="G49" i="1"/>
  <c r="O49" i="1" s="1"/>
  <c r="F49" i="1"/>
  <c r="W48" i="1"/>
  <c r="K48" i="1"/>
  <c r="I48" i="1"/>
  <c r="G48" i="1"/>
  <c r="Q48" i="1" s="1"/>
  <c r="F48" i="1"/>
  <c r="I47" i="1"/>
  <c r="G47" i="1"/>
  <c r="Q47" i="1" s="1"/>
  <c r="F47" i="1"/>
  <c r="AA46" i="1"/>
  <c r="G46" i="1"/>
  <c r="I46" i="1" s="1"/>
  <c r="F46" i="1"/>
  <c r="G45" i="1"/>
  <c r="AC45" i="1" s="1"/>
  <c r="F45" i="1"/>
  <c r="Q44" i="1"/>
  <c r="G44" i="1"/>
  <c r="I44" i="1" s="1"/>
  <c r="F44" i="1"/>
  <c r="AI43" i="1"/>
  <c r="I43" i="1"/>
  <c r="G43" i="1"/>
  <c r="F43" i="1"/>
  <c r="G42" i="1"/>
  <c r="Q42" i="1" s="1"/>
  <c r="F42" i="1"/>
  <c r="AI41" i="1"/>
  <c r="G41" i="1"/>
  <c r="I41" i="1" s="1"/>
  <c r="F41" i="1"/>
  <c r="Q40" i="1"/>
  <c r="I40" i="1"/>
  <c r="G40" i="1"/>
  <c r="F40" i="1"/>
  <c r="Q39" i="1"/>
  <c r="K39" i="1"/>
  <c r="I39" i="1"/>
  <c r="G39" i="1"/>
  <c r="F39" i="1"/>
  <c r="G38" i="1"/>
  <c r="Q38" i="1" s="1"/>
  <c r="F38" i="1"/>
  <c r="G37" i="1"/>
  <c r="AA37" i="1" s="1"/>
  <c r="F37" i="1"/>
  <c r="AA36" i="1"/>
  <c r="G36" i="1"/>
  <c r="I36" i="1" s="1"/>
  <c r="F36" i="1"/>
  <c r="I35" i="1"/>
  <c r="G35" i="1"/>
  <c r="Q35" i="1" s="1"/>
  <c r="F35" i="1"/>
  <c r="I34" i="1"/>
  <c r="G34" i="1"/>
  <c r="Q34" i="1" s="1"/>
  <c r="F34" i="1"/>
  <c r="K33" i="1"/>
  <c r="G33" i="1"/>
  <c r="AG33" i="1" s="1"/>
  <c r="F33" i="1"/>
  <c r="K32" i="1"/>
  <c r="G32" i="1"/>
  <c r="I32" i="1" s="1"/>
  <c r="F32" i="1"/>
  <c r="AO31" i="1"/>
  <c r="I31" i="1"/>
  <c r="G31" i="1"/>
  <c r="F31" i="1"/>
  <c r="K30" i="1"/>
  <c r="G30" i="1"/>
  <c r="Y30" i="1" s="1"/>
  <c r="F30" i="1"/>
  <c r="Q29" i="1"/>
  <c r="O29" i="1"/>
  <c r="K29" i="1"/>
  <c r="I29" i="1"/>
  <c r="G29" i="1"/>
  <c r="F29" i="1"/>
  <c r="I28" i="1"/>
  <c r="G28" i="1"/>
  <c r="Y28" i="1" s="1"/>
  <c r="F28" i="1"/>
  <c r="Q27" i="1"/>
  <c r="O27" i="1"/>
  <c r="K27" i="1"/>
  <c r="I27" i="1"/>
  <c r="G27" i="1"/>
  <c r="AA27" i="1" s="1"/>
  <c r="F27" i="1"/>
  <c r="W26" i="1"/>
  <c r="K26" i="1"/>
  <c r="G26" i="1"/>
  <c r="I26" i="1" s="1"/>
  <c r="F26" i="1"/>
  <c r="AA25" i="1"/>
  <c r="Q25" i="1"/>
  <c r="K25" i="1"/>
  <c r="I25" i="1"/>
  <c r="G25" i="1"/>
  <c r="F25" i="1"/>
  <c r="Y24" i="1"/>
  <c r="G24" i="1"/>
  <c r="I24" i="1" s="1"/>
  <c r="F24" i="1"/>
  <c r="Y23" i="1"/>
  <c r="K23" i="1"/>
  <c r="G23" i="1"/>
  <c r="AA23" i="1" s="1"/>
  <c r="F23" i="1"/>
  <c r="K22" i="1"/>
  <c r="G22" i="1"/>
  <c r="AU22" i="1" s="1"/>
  <c r="F22" i="1"/>
  <c r="I21" i="1"/>
  <c r="G21" i="1"/>
  <c r="AG21" i="1" s="1"/>
  <c r="F21" i="1"/>
  <c r="Q20" i="1"/>
  <c r="G20" i="1"/>
  <c r="AQ20" i="1" s="1"/>
  <c r="F20" i="1"/>
  <c r="Y19" i="1"/>
  <c r="I19" i="1"/>
  <c r="G19" i="1"/>
  <c r="Q19" i="1" s="1"/>
  <c r="F19" i="1"/>
  <c r="Q18" i="1"/>
  <c r="G18" i="1"/>
  <c r="AQ18" i="1" s="1"/>
  <c r="F18" i="1"/>
  <c r="G17" i="1"/>
  <c r="K17" i="1" s="1"/>
  <c r="F17" i="1"/>
  <c r="AC16" i="1"/>
  <c r="K16" i="1"/>
  <c r="G16" i="1"/>
  <c r="Q16" i="1" s="1"/>
  <c r="F16" i="1"/>
  <c r="G15" i="1"/>
  <c r="Q15" i="1" s="1"/>
  <c r="F15" i="1"/>
  <c r="W14" i="1"/>
  <c r="K14" i="1"/>
  <c r="G14" i="1"/>
  <c r="Q14" i="1" s="1"/>
  <c r="F14" i="1"/>
  <c r="G13" i="1"/>
  <c r="Y13" i="1" s="1"/>
  <c r="F13" i="1"/>
  <c r="AG12" i="1"/>
  <c r="AC12" i="1"/>
  <c r="I12" i="1"/>
  <c r="G12" i="1"/>
  <c r="F12" i="1"/>
  <c r="Q11" i="1"/>
  <c r="G11" i="1"/>
  <c r="I11" i="1" s="1"/>
  <c r="F11" i="1"/>
  <c r="G10" i="1"/>
  <c r="AG10" i="1" s="1"/>
  <c r="F10" i="1"/>
  <c r="AG9" i="1"/>
  <c r="G9" i="1"/>
  <c r="I9" i="1" s="1"/>
  <c r="F9" i="1"/>
  <c r="Q8" i="1"/>
  <c r="I8" i="1"/>
  <c r="G8" i="1"/>
  <c r="O8" i="1" s="1"/>
  <c r="F8" i="1"/>
  <c r="Y7" i="1"/>
  <c r="I7" i="1"/>
  <c r="G7" i="1"/>
  <c r="AC7" i="1" s="1"/>
  <c r="F7" i="1"/>
  <c r="AA6" i="1"/>
  <c r="K6" i="1"/>
  <c r="G6" i="1"/>
  <c r="AG6" i="1" s="1"/>
  <c r="F6" i="1"/>
  <c r="AA5" i="1"/>
  <c r="G5" i="1"/>
  <c r="K5" i="1" s="1"/>
  <c r="F5" i="1"/>
  <c r="AS4" i="1"/>
  <c r="AA4" i="1"/>
  <c r="Y4" i="1"/>
  <c r="Q4" i="1"/>
  <c r="M4" i="1"/>
  <c r="K4" i="1"/>
  <c r="I4" i="1"/>
  <c r="G4" i="1"/>
  <c r="G118" i="1" s="1"/>
  <c r="I118" i="1" s="1"/>
  <c r="F4" i="1"/>
  <c r="Q5" i="1" l="1"/>
  <c r="AA17" i="1"/>
  <c r="Y5" i="1"/>
  <c r="Y8" i="1"/>
  <c r="AC13" i="1"/>
  <c r="AA15" i="1"/>
  <c r="AG17" i="1"/>
  <c r="AC19" i="1"/>
  <c r="I22" i="1"/>
  <c r="Q26" i="1"/>
  <c r="I30" i="1"/>
  <c r="S32" i="1"/>
  <c r="AA48" i="1"/>
  <c r="I53" i="1"/>
  <c r="Y55" i="1"/>
  <c r="Y61" i="1"/>
  <c r="I66" i="1"/>
  <c r="M68" i="1"/>
  <c r="Q72" i="1"/>
  <c r="I78" i="1"/>
  <c r="O80" i="1"/>
  <c r="I82" i="1"/>
  <c r="M85" i="1"/>
  <c r="I91" i="1"/>
  <c r="I96" i="1"/>
  <c r="Y107" i="1"/>
  <c r="I112" i="1"/>
  <c r="AS5" i="1"/>
  <c r="K7" i="1"/>
  <c r="AA26" i="1"/>
  <c r="S28" i="1"/>
  <c r="Q30" i="1"/>
  <c r="I38" i="1"/>
  <c r="Q64" i="1"/>
  <c r="W68" i="1"/>
  <c r="AA82" i="1"/>
  <c r="I84" i="1"/>
  <c r="AA85" i="1"/>
  <c r="I89" i="1"/>
  <c r="I94" i="1"/>
  <c r="Q96" i="1"/>
  <c r="I98" i="1"/>
  <c r="I103" i="1"/>
  <c r="I110" i="1"/>
  <c r="W4" i="1"/>
  <c r="Q7" i="1"/>
  <c r="I14" i="1"/>
  <c r="I16" i="1"/>
  <c r="I18" i="1"/>
  <c r="I20" i="1"/>
  <c r="AC26" i="1"/>
  <c r="I33" i="1"/>
  <c r="I49" i="1"/>
  <c r="W64" i="1"/>
  <c r="Y68" i="1"/>
  <c r="I73" i="1"/>
  <c r="AG82" i="1"/>
  <c r="O84" i="1"/>
  <c r="AG85" i="1"/>
  <c r="K94" i="1"/>
  <c r="W96" i="1"/>
  <c r="K98" i="1"/>
  <c r="M110" i="1"/>
  <c r="AA68" i="1"/>
  <c r="Q84" i="1"/>
  <c r="AS85" i="1"/>
  <c r="Q110" i="1"/>
  <c r="I6" i="1"/>
  <c r="I23" i="1"/>
  <c r="Y84" i="1"/>
  <c r="AA84" i="1"/>
  <c r="O6" i="1"/>
  <c r="I10" i="1"/>
  <c r="Q23" i="1"/>
  <c r="I42" i="1"/>
  <c r="I45" i="1"/>
  <c r="I65" i="1"/>
  <c r="I69" i="1"/>
  <c r="I83" i="1"/>
  <c r="I86" i="1"/>
  <c r="I95" i="1"/>
  <c r="I97" i="1"/>
  <c r="I99" i="1"/>
  <c r="AA10" i="1"/>
  <c r="Q45" i="1"/>
  <c r="Q65" i="1"/>
  <c r="K69" i="1"/>
  <c r="K83" i="1"/>
  <c r="K95" i="1"/>
  <c r="K97" i="1"/>
  <c r="AC6" i="1"/>
  <c r="I17" i="1"/>
  <c r="K34" i="1"/>
  <c r="I55" i="1"/>
  <c r="I61" i="1"/>
  <c r="I63" i="1"/>
  <c r="I80" i="1"/>
  <c r="AA83" i="1"/>
  <c r="Q97" i="1"/>
  <c r="I5" i="1"/>
  <c r="K8" i="1"/>
  <c r="I13" i="1"/>
  <c r="I15" i="1"/>
  <c r="K19" i="1"/>
  <c r="I37" i="1"/>
  <c r="Q13" i="1"/>
  <c r="K15" i="1"/>
  <c r="Q37" i="1"/>
  <c r="O55" i="1"/>
  <c r="K61" i="1"/>
  <c r="K80" i="1"/>
  <c r="AG83" i="1"/>
  <c r="I85" i="1"/>
  <c r="I93" i="1"/>
  <c r="W97" i="1"/>
  <c r="I107" i="1"/>
  <c r="I109" i="1"/>
</calcChain>
</file>

<file path=xl/sharedStrings.xml><?xml version="1.0" encoding="utf-8"?>
<sst xmlns="http://schemas.openxmlformats.org/spreadsheetml/2006/main" count="278" uniqueCount="259">
  <si>
    <t>Ministère de la Culture
*****
Elections Professionnelles
8 décembre 2022
*****
Résultats en suffrages et en sièges</t>
  </si>
  <si>
    <t>Résultats 2022 exprimés en nombre de suffrages</t>
  </si>
  <si>
    <t>Résultats 2022 exprimés en nombre de sièges</t>
  </si>
  <si>
    <t>codeScrutin</t>
  </si>
  <si>
    <t>libelleScrutin</t>
  </si>
  <si>
    <t>nb sièges</t>
  </si>
  <si>
    <t>Inscrits</t>
  </si>
  <si>
    <t>Votants</t>
  </si>
  <si>
    <t>Tx de participation</t>
  </si>
  <si>
    <t>Suffrages valablement exprimés</t>
  </si>
  <si>
    <t>Votes blans ou nuls</t>
  </si>
  <si>
    <t>Taux de suf. Exprimés</t>
  </si>
  <si>
    <t>CFDT</t>
  </si>
  <si>
    <t>CFE-CGC</t>
  </si>
  <si>
    <t>CFTC</t>
  </si>
  <si>
    <t>CGT</t>
  </si>
  <si>
    <t>FAFP</t>
  </si>
  <si>
    <t>FGAF</t>
  </si>
  <si>
    <t>FO</t>
  </si>
  <si>
    <t>FSU</t>
  </si>
  <si>
    <t>Solidaires</t>
  </si>
  <si>
    <t>UNSA</t>
  </si>
  <si>
    <t>CGT-FSU</t>
  </si>
  <si>
    <t>CGT-Solidaires</t>
  </si>
  <si>
    <t>CFDT-CFTC-UNSA</t>
  </si>
  <si>
    <t>CFDT-CGT</t>
  </si>
  <si>
    <t>CFDT-FAFP</t>
  </si>
  <si>
    <t>CFDT-UNSA</t>
  </si>
  <si>
    <t>CFTC-UNSA</t>
  </si>
  <si>
    <t>CGT-CGIL</t>
  </si>
  <si>
    <t>CSA01</t>
  </si>
  <si>
    <t>CSA Ministériel</t>
  </si>
  <si>
    <t>CSA02</t>
  </si>
  <si>
    <t>CSA Administration centrale</t>
  </si>
  <si>
    <t>CSA03</t>
  </si>
  <si>
    <t>CSA Direction des affaires culturelles Guadeloupe</t>
  </si>
  <si>
    <t>CSA04</t>
  </si>
  <si>
    <t>CSA Direction des affaires culturelles Martinique</t>
  </si>
  <si>
    <t>CSA05</t>
  </si>
  <si>
    <t>CSA Direction des affaires culturelles Réunion</t>
  </si>
  <si>
    <t>CSA06</t>
  </si>
  <si>
    <t>CSA Direction régionale des affaires culturelles Auvergne-Rhone-Alpes</t>
  </si>
  <si>
    <t>CSA07</t>
  </si>
  <si>
    <t>CSA Direction régionale des affaires culturelles Bourgogne-Franche-Comté</t>
  </si>
  <si>
    <t>CSA08</t>
  </si>
  <si>
    <t>CSA Direction régionale des affaires culturelles Bretagne</t>
  </si>
  <si>
    <t>CSA09</t>
  </si>
  <si>
    <t>CSA Direction régionale des affaires culturelles Centre-Val-de-Loire</t>
  </si>
  <si>
    <t>CSA10</t>
  </si>
  <si>
    <t>CSA Direction régionale des affaires culturelles Corse</t>
  </si>
  <si>
    <t>CSA11</t>
  </si>
  <si>
    <t>CSA Direction régionale des affaires culturelles Grand-Est</t>
  </si>
  <si>
    <t>CSA12</t>
  </si>
  <si>
    <t>CSA Direction régionale des affaires culturelles Hauts-de-France</t>
  </si>
  <si>
    <t>CSA13</t>
  </si>
  <si>
    <t>CSA Direction régionale des affaires culturelles Île-de-France</t>
  </si>
  <si>
    <t>CSA14</t>
  </si>
  <si>
    <t>CSA Direction régionale des affaires culturelles Normandie</t>
  </si>
  <si>
    <t>CSA15</t>
  </si>
  <si>
    <t>CSA Direction régionale des affaires culturelles Nouvelle Aquitaine</t>
  </si>
  <si>
    <t>CSA16</t>
  </si>
  <si>
    <t>CSA Direction régionale des affaires culturelles Occitanie</t>
  </si>
  <si>
    <t>CSA17</t>
  </si>
  <si>
    <t>CSA Direction régionale des affaires culturelles Provence-Alpes-Côte-d'Azur</t>
  </si>
  <si>
    <t>CSA18</t>
  </si>
  <si>
    <t>CSA Direction régionale des affaires culturelles Pays-de-la-Loire</t>
  </si>
  <si>
    <t>CSA19</t>
  </si>
  <si>
    <t>CSA Académie de France à Rome</t>
  </si>
  <si>
    <t>CSA20</t>
  </si>
  <si>
    <t>CSA Bibliothèque nationale de France</t>
  </si>
  <si>
    <t>CSA21</t>
  </si>
  <si>
    <t>CSA Bibliothèque publique d'information</t>
  </si>
  <si>
    <t>CSA22</t>
  </si>
  <si>
    <t>CSA Centre des monuments nationaux</t>
  </si>
  <si>
    <t>CSA23</t>
  </si>
  <si>
    <t>CSA Centre national d'art et de culture Georges Pompidou</t>
  </si>
  <si>
    <t>CSA24</t>
  </si>
  <si>
    <t>CSA Centre national des Arts plastiques</t>
  </si>
  <si>
    <t>CSA25</t>
  </si>
  <si>
    <t>CSA Centre national du cinéma et de l'image animée</t>
  </si>
  <si>
    <t>CSA26</t>
  </si>
  <si>
    <t>CSA Centre national du Livre</t>
  </si>
  <si>
    <t>CSA27</t>
  </si>
  <si>
    <t>CSA Conservatoire national supérieur d'art dramatique</t>
  </si>
  <si>
    <t>CSA28</t>
  </si>
  <si>
    <t>CSA Conservatoire national supérieur de musique et de danse de Lyon</t>
  </si>
  <si>
    <t>CSA29</t>
  </si>
  <si>
    <t>CSA Conservatoire national supérieur de musique et de danse de Paris</t>
  </si>
  <si>
    <t>CSA30</t>
  </si>
  <si>
    <t>CSA Ecole du Louvre</t>
  </si>
  <si>
    <t>CSA31</t>
  </si>
  <si>
    <t>CSA Ecole nationale des arts décoratifs</t>
  </si>
  <si>
    <t>CSA32</t>
  </si>
  <si>
    <t>CSA Ecole nationale supérieure d'architecture de Bretagne</t>
  </si>
  <si>
    <t>CSA33</t>
  </si>
  <si>
    <t>CSA Ecole nationale supérieure d'architecture de Clermont-Ferrand</t>
  </si>
  <si>
    <t>CSA34</t>
  </si>
  <si>
    <t>CSA Ecole nationale supérieure d'architecture de Grenoble</t>
  </si>
  <si>
    <t>CSA35</t>
  </si>
  <si>
    <t>CSA Ecole nationale supérieure d'architecture de Lyon</t>
  </si>
  <si>
    <t>CSA36</t>
  </si>
  <si>
    <t>CSA Ecole nationale supérieure d'architecture de Marseille-Luminy</t>
  </si>
  <si>
    <t>CSA37</t>
  </si>
  <si>
    <t>CSA Ecole nationale supérieure d'architecture de Montpellier</t>
  </si>
  <si>
    <t>CSA38</t>
  </si>
  <si>
    <t>CSA Ecole nationale supérieure d'architecture de Nancy</t>
  </si>
  <si>
    <t>CSA39</t>
  </si>
  <si>
    <t>CSA Ecole nationale supérieure d'architecture de Nantes</t>
  </si>
  <si>
    <t>CSA40</t>
  </si>
  <si>
    <t>CSA Ecole nationale supérieure d'architecture de Normandie</t>
  </si>
  <si>
    <t>CSA41</t>
  </si>
  <si>
    <t>CSA Ecole nationale supérieure d'architecture de Paris-Belleville</t>
  </si>
  <si>
    <t>CSA42</t>
  </si>
  <si>
    <t>CSA Ecole nationale supérieure d'architecture de Paris-Est</t>
  </si>
  <si>
    <t>CSA43</t>
  </si>
  <si>
    <t>CSA Ecole nationale supérieure d'architecture de Paris-La Villette</t>
  </si>
  <si>
    <t>CSA44</t>
  </si>
  <si>
    <t>CSA Ecole nationale supérieure d'architecture de Paris-Malaquais</t>
  </si>
  <si>
    <t>CSA45</t>
  </si>
  <si>
    <t>CSA Ecole nationale supérieure d'architecture de Paris-Val de Seine</t>
  </si>
  <si>
    <t>CSA46</t>
  </si>
  <si>
    <t>CSA Ecole nationale supérieure d'architecture de Saint-Etienne</t>
  </si>
  <si>
    <t>CSA47</t>
  </si>
  <si>
    <t>CSA Ecole nationale supérieure d'architecture de Strasbourg</t>
  </si>
  <si>
    <t>CSA48</t>
  </si>
  <si>
    <t>CSA Ecole nationale supérieure d'architecture de Toulouse</t>
  </si>
  <si>
    <t>CSA49</t>
  </si>
  <si>
    <t>CSA Ecole nationale supérieure d'architecture de Versailles</t>
  </si>
  <si>
    <t>CSA50</t>
  </si>
  <si>
    <t>CSA Ecole nationale supérieure d'architecture et de paysage de Bordeaux</t>
  </si>
  <si>
    <t>CSA51</t>
  </si>
  <si>
    <t>CSA Ecole nationale supérieure d'architecture et de paysage de Lille</t>
  </si>
  <si>
    <t>CSA52</t>
  </si>
  <si>
    <t>CSA Ecole nationale supérieure d'art de Bourges</t>
  </si>
  <si>
    <t>CSA53</t>
  </si>
  <si>
    <t>CSAEcole nationale supérieure d'art de Cergy-Pontoise</t>
  </si>
  <si>
    <t>CSA54</t>
  </si>
  <si>
    <t>CSA Ecole nationale supérieure d'art de Dijon</t>
  </si>
  <si>
    <t>CSA55</t>
  </si>
  <si>
    <t>CSA Ecole nationale supérieure d'art de Nancy</t>
  </si>
  <si>
    <t>CSA56</t>
  </si>
  <si>
    <t>CSA Ecole nationale supérieure de la photographie d'Arles</t>
  </si>
  <si>
    <t>CSA57</t>
  </si>
  <si>
    <t>CSA Ecole nationale supérieure des beaux-arts</t>
  </si>
  <si>
    <t>CSA58</t>
  </si>
  <si>
    <t>CSA Ecole nationale supérieure d'art de Limoges</t>
  </si>
  <si>
    <t>CSA59</t>
  </si>
  <si>
    <t>CSA Etablissement public Cité de de la céramique - Sèvres et Limoges</t>
  </si>
  <si>
    <t>CSA60</t>
  </si>
  <si>
    <t>CSA Etablissement public  Villa Arson</t>
  </si>
  <si>
    <t>CSA61</t>
  </si>
  <si>
    <t>CSA Etablissement public du château du musée et du domaine national de Versailles</t>
  </si>
  <si>
    <t>CSA62</t>
  </si>
  <si>
    <t>CSA Etablissement public du musée des arts asiatiques Guimet</t>
  </si>
  <si>
    <t>CSA63</t>
  </si>
  <si>
    <t>CSA Etablissement public du musée des civilisations de l'Europe et de la Méditerrannée</t>
  </si>
  <si>
    <t>CSA64</t>
  </si>
  <si>
    <t>CSA Etablissement public du musée d'Orsay et du musée de l'Orangerie</t>
  </si>
  <si>
    <t>CSA65</t>
  </si>
  <si>
    <t>CSA Etablissement public du musée du Louvre</t>
  </si>
  <si>
    <t>CSA66</t>
  </si>
  <si>
    <t>CSA Etablissement public du musée du Quai Branly-Jacques Chirac</t>
  </si>
  <si>
    <t>CSA67</t>
  </si>
  <si>
    <t>CSA Etablissement public du musée et du domaine national du château de Fontainebleau</t>
  </si>
  <si>
    <t>CSA68</t>
  </si>
  <si>
    <t>CSA Etablissement public du Musée Jean-Jacques Henner et du musée Gustave Moreau</t>
  </si>
  <si>
    <t>CSA69</t>
  </si>
  <si>
    <t>CSA Etablissement public du musée national Picasso - Paris</t>
  </si>
  <si>
    <t>CSA70</t>
  </si>
  <si>
    <t>CSA Etablissement public du musée Rodin</t>
  </si>
  <si>
    <t>CSA71</t>
  </si>
  <si>
    <t>CSA Etablissement public du Palais de la Porte Dorée</t>
  </si>
  <si>
    <t>CSA72</t>
  </si>
  <si>
    <t>CSA Etablissement public Institut national de recherches archéologiques préventives</t>
  </si>
  <si>
    <t>CSA73</t>
  </si>
  <si>
    <t>CSA Institut national d'histoire de l'art</t>
  </si>
  <si>
    <t>CSA74</t>
  </si>
  <si>
    <t>CSA Institut national du patrimoine</t>
  </si>
  <si>
    <t>CSA75</t>
  </si>
  <si>
    <t>CSA Mobilier national</t>
  </si>
  <si>
    <t>CSA76</t>
  </si>
  <si>
    <t>CSA Opérateur du patrimoine et des projets immobiliers de la culture</t>
  </si>
  <si>
    <t>CECT77</t>
  </si>
  <si>
    <t>CECT Etablissement public chargé de la conservation et de la restauration de la cathédrale  Notre-Dame de Paris</t>
  </si>
  <si>
    <t>CAP01</t>
  </si>
  <si>
    <t>CAP des adjoints techniques d'accueil, de surveillance et de magasinage</t>
  </si>
  <si>
    <t>CAP02</t>
  </si>
  <si>
    <t>CAP Catégorie A administrative et technique</t>
  </si>
  <si>
    <t>CAP03</t>
  </si>
  <si>
    <t>CAP Catégorie B administrative et technique</t>
  </si>
  <si>
    <t>CAP04</t>
  </si>
  <si>
    <t>CAP Catégorie C administrative et technique</t>
  </si>
  <si>
    <t>CAP05</t>
  </si>
  <si>
    <t>CAP Conception des politiques culturelles</t>
  </si>
  <si>
    <t>CAP06</t>
  </si>
  <si>
    <t>CAP Encadrement supérieur</t>
  </si>
  <si>
    <t>CAP07</t>
  </si>
  <si>
    <t>CAP Intercatégorie A et B filière métiers de la documentation</t>
  </si>
  <si>
    <t>CAP08</t>
  </si>
  <si>
    <t>CAP Intercatégorie A et B filière personnels de recherche</t>
  </si>
  <si>
    <t>CAP09</t>
  </si>
  <si>
    <t>CAP des professeurs des écoles d'art</t>
  </si>
  <si>
    <t>CCP01</t>
  </si>
  <si>
    <t>CCP Bibliothèque nationale de France</t>
  </si>
  <si>
    <t>CCP02</t>
  </si>
  <si>
    <t>CCP Château de Versailles</t>
  </si>
  <si>
    <t>CCP03</t>
  </si>
  <si>
    <t>CCP Centre des monuments nationaux Collège Groupe 1</t>
  </si>
  <si>
    <t>CCP04</t>
  </si>
  <si>
    <t>CCP Centre des monuments nationaux Collège Groupe 2</t>
  </si>
  <si>
    <t>CCP05</t>
  </si>
  <si>
    <t>CCP Centre des monuments nationaux Collège Groupe 3</t>
  </si>
  <si>
    <t>CCP06</t>
  </si>
  <si>
    <t>CCP Centre des monuments nationaux Collège Groupes 4, 5 et 6</t>
  </si>
  <si>
    <t>CCP07</t>
  </si>
  <si>
    <t>CCP Centre national d'art et de culture Georges-Pompidou Collège Groupe I</t>
  </si>
  <si>
    <t>CCP08</t>
  </si>
  <si>
    <t>CCP Centre national d'art et de culture Georges-Pompidou Collège Groupe II</t>
  </si>
  <si>
    <t>CCP09</t>
  </si>
  <si>
    <t>CCP Centre national d'art et de culture Georges-Pompidou Collège Groupe III, IV et HE</t>
  </si>
  <si>
    <t>CCP10</t>
  </si>
  <si>
    <t>CCP Centre national du cinéma et de l'image animée</t>
  </si>
  <si>
    <t>CCP11</t>
  </si>
  <si>
    <t>CCP Centre national du Livre</t>
  </si>
  <si>
    <t>CCP12</t>
  </si>
  <si>
    <t>CCP Conservatoire national supérieur de musique et de danse de Lyon</t>
  </si>
  <si>
    <t>CCP13</t>
  </si>
  <si>
    <t>CCP Conservatoire national supérieur de musique et de danse de Paris</t>
  </si>
  <si>
    <t>CCP14</t>
  </si>
  <si>
    <t>CCP Institut national d'histoire de l'art</t>
  </si>
  <si>
    <t>CCP15</t>
  </si>
  <si>
    <t>CCP Institut national de recherches archéologiques préventives - Filière admin. Col. Cat. 1, 2 et 3</t>
  </si>
  <si>
    <t>CCP16</t>
  </si>
  <si>
    <t>CCP Institut national de recherches archéologiques préventives - Filière admin. Col. Cat. 4 et 5</t>
  </si>
  <si>
    <t>CCP17</t>
  </si>
  <si>
    <t>CCP Institut national de recherches archéologiques préventives - Fil scient et tech Col Cat 1 et 2</t>
  </si>
  <si>
    <t>CCP18</t>
  </si>
  <si>
    <t>CCP Institut national de recherches archéologiques préventives - Fil scient et tech Col Cat 3</t>
  </si>
  <si>
    <t>CCP19</t>
  </si>
  <si>
    <t>CCP Institut national de recherches archéologiques préventives - Fil scient et tech Col Cat 4 et 5</t>
  </si>
  <si>
    <t>CCP20</t>
  </si>
  <si>
    <t>CCP Institut national de recherches archéologiques préventives - Hors filières et catégories</t>
  </si>
  <si>
    <t>CCP21</t>
  </si>
  <si>
    <t>CCP Musée du Louvre</t>
  </si>
  <si>
    <t>CCP22</t>
  </si>
  <si>
    <t>CCP Musée du Quai Branly - Jacques Chirac  Collège Catégories 1 et 2</t>
  </si>
  <si>
    <t>CCP23</t>
  </si>
  <si>
    <t>CCP Musée du Quai Branly - Jacques Chirac  Collège Catégories 3, 4, 5, 6 et 7</t>
  </si>
  <si>
    <t>CCP24</t>
  </si>
  <si>
    <t>CCP Etablissement public du musée d'Orsay et du musée de l'orangerie, Valéry Giscard d'Estaing</t>
  </si>
  <si>
    <t>CCP25</t>
  </si>
  <si>
    <t>CCP Opérateur du patrimoine et des projets immobiliers de la Culture</t>
  </si>
  <si>
    <t>CCP26</t>
  </si>
  <si>
    <t>CCP Palais de la Porte Dorée</t>
  </si>
  <si>
    <t>CCP27</t>
  </si>
  <si>
    <t>CCP des personnels contractuels enseignants placés auprès du SG du ministère de la culture </t>
  </si>
  <si>
    <t>CCP28</t>
  </si>
  <si>
    <t>CCP des personnels contractuels non enseignants placés auprès du SG du ministère de la culture</t>
  </si>
  <si>
    <t>CNT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</si>
</sst>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&quot; &quot;#,##0&quot; &quot;;&quot;-&quot;#,##0&quot; &quot;;&quot; -&quot;00&quot; &quot;;&quot; &quot;@&quot; &quot;"/>
    <numFmt numFmtId="166" formatCode="&quot; &quot;#,##0.00&quot; &quot;;&quot;-&quot;#,##0.00&quot; &quot;;&quot; -&quot;00&quot; &quot;;&quot; &quot;@&quot; &quot;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color rgb="FFFFFFFF"/>
      <name val="Calibri"/>
      <family val="2"/>
    </font>
    <font>
      <sz val="14"/>
      <color rgb="FFFFFFFF"/>
      <name val="Calibri"/>
      <family val="2"/>
    </font>
    <font>
      <sz val="10"/>
      <color rgb="FF000000"/>
      <name val="Calibri"/>
      <family val="2"/>
    </font>
    <font>
      <sz val="16"/>
      <color rgb="FFFFFFFF"/>
      <name val="Calibri"/>
      <family val="2"/>
    </font>
    <font>
      <b/>
      <sz val="16"/>
      <color rgb="FFFFFFFF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BDD7EE"/>
        <bgColor rgb="FFBDD7EE"/>
      </patternFill>
    </fill>
    <fill>
      <patternFill patternType="solid">
        <fgColor rgb="FF8EA9DB"/>
        <bgColor rgb="FF8EA9DB"/>
      </patternFill>
    </fill>
    <fill>
      <patternFill patternType="solid">
        <fgColor rgb="FF2F75B5"/>
        <bgColor rgb="FF2F75B5"/>
      </patternFill>
    </fill>
    <fill>
      <patternFill patternType="solid">
        <fgColor rgb="FF305496"/>
        <bgColor rgb="FF305496"/>
      </patternFill>
    </fill>
    <fill>
      <patternFill patternType="solid">
        <fgColor theme="4" tint="-0.499984740745262"/>
        <bgColor rgb="FF3054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6" fillId="6" borderId="1" xfId="0" applyFont="1" applyFill="1" applyBorder="1"/>
    <xf numFmtId="10" fontId="4" fillId="0" borderId="1" xfId="0" applyNumberFormat="1" applyFont="1" applyBorder="1"/>
    <xf numFmtId="0" fontId="7" fillId="0" borderId="0" xfId="0" applyFont="1"/>
    <xf numFmtId="165" fontId="7" fillId="0" borderId="0" xfId="1" applyNumberFormat="1" applyFont="1"/>
    <xf numFmtId="10" fontId="7" fillId="0" borderId="0" xfId="0" applyNumberFormat="1" applyFont="1"/>
    <xf numFmtId="0" fontId="8" fillId="5" borderId="1" xfId="0" applyFont="1" applyFill="1" applyBorder="1" applyAlignment="1">
      <alignment horizontal="center" wrapText="1"/>
    </xf>
    <xf numFmtId="10" fontId="8" fillId="5" borderId="1" xfId="0" applyNumberFormat="1" applyFont="1" applyFill="1" applyBorder="1" applyAlignment="1">
      <alignment horizontal="center" wrapText="1"/>
    </xf>
    <xf numFmtId="0" fontId="9" fillId="5" borderId="1" xfId="3" applyFont="1" applyFill="1" applyBorder="1" applyAlignment="1">
      <alignment horizontal="center" vertical="center" wrapText="1"/>
    </xf>
    <xf numFmtId="10" fontId="9" fillId="5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10" fontId="10" fillId="3" borderId="1" xfId="2" applyNumberFormat="1" applyFont="1" applyFill="1" applyBorder="1"/>
    <xf numFmtId="165" fontId="11" fillId="0" borderId="0" xfId="1" applyNumberFormat="1" applyFont="1"/>
    <xf numFmtId="10" fontId="11" fillId="0" borderId="0" xfId="2" applyNumberFormat="1" applyFont="1"/>
    <xf numFmtId="0" fontId="8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65" fontId="11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165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horizontal="right" wrapText="1"/>
    </xf>
    <xf numFmtId="10" fontId="10" fillId="3" borderId="1" xfId="2" applyNumberFormat="1" applyFont="1" applyFill="1" applyBorder="1" applyAlignment="1">
      <alignment horizontal="right"/>
    </xf>
    <xf numFmtId="165" fontId="11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166" fontId="11" fillId="0" borderId="0" xfId="1" applyFont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4">
    <cellStyle name="Accent5" xfId="3" builtinId="45" customBuiltin="1"/>
    <cellStyle name="Milliers" xfId="1" builtinId="3" customBuiltin="1"/>
    <cellStyle name="Normal" xfId="0" builtinId="0" customBuiltin="1"/>
    <cellStyle name="Pourcentage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6"/>
  <sheetViews>
    <sheetView tabSelected="1" topLeftCell="A65" zoomScale="91" zoomScaleNormal="91" workbookViewId="0">
      <selection activeCell="A75" sqref="A75"/>
    </sheetView>
  </sheetViews>
  <sheetFormatPr baseColWidth="10" defaultRowHeight="21" x14ac:dyDescent="0.25"/>
  <cols>
    <col min="1" max="1" width="11.42578125" style="8" customWidth="1"/>
    <col min="2" max="2" width="120.7109375" style="45" customWidth="1"/>
    <col min="3" max="3" width="7.140625" style="23" customWidth="1"/>
    <col min="4" max="4" width="11" style="27" customWidth="1"/>
    <col min="5" max="5" width="11.85546875" style="27" customWidth="1"/>
    <col min="6" max="6" width="13.85546875" style="10" customWidth="1"/>
    <col min="7" max="7" width="12.7109375" style="27" customWidth="1"/>
    <col min="8" max="8" width="9.7109375" style="27" customWidth="1"/>
    <col min="9" max="9" width="12.28515625" style="10" customWidth="1"/>
    <col min="10" max="10" width="10" style="23" customWidth="1"/>
    <col min="11" max="11" width="13.42578125" style="8" customWidth="1"/>
    <col min="12" max="12" width="7.7109375" style="27" customWidth="1"/>
    <col min="13" max="13" width="10.42578125" style="8" bestFit="1" customWidth="1"/>
    <col min="14" max="14" width="8.140625" style="27" customWidth="1"/>
    <col min="15" max="15" width="11" style="8" customWidth="1"/>
    <col min="16" max="16" width="11.85546875" style="27" customWidth="1"/>
    <col min="17" max="17" width="12" style="8" bestFit="1" customWidth="1"/>
    <col min="18" max="18" width="7.5703125" style="27" customWidth="1"/>
    <col min="19" max="19" width="11.85546875" style="8" customWidth="1"/>
    <col min="20" max="20" width="9.5703125" style="8" customWidth="1"/>
    <col min="21" max="21" width="9.85546875" style="8" customWidth="1"/>
    <col min="22" max="22" width="10.28515625" style="27" customWidth="1"/>
    <col min="23" max="23" width="11" style="8" customWidth="1"/>
    <col min="24" max="24" width="9.42578125" style="27" customWidth="1"/>
    <col min="25" max="25" width="11.85546875" style="8" customWidth="1"/>
    <col min="26" max="26" width="13.140625" style="27" customWidth="1"/>
    <col min="27" max="27" width="11.85546875" style="8" customWidth="1"/>
    <col min="28" max="28" width="8.28515625" style="27" customWidth="1"/>
    <col min="29" max="31" width="10.28515625" style="8" customWidth="1"/>
    <col min="32" max="32" width="9.5703125" style="27" customWidth="1"/>
    <col min="33" max="33" width="11.85546875" style="8" customWidth="1"/>
    <col min="34" max="34" width="13.7109375" style="27" customWidth="1"/>
    <col min="35" max="35" width="12.42578125" style="8" customWidth="1"/>
    <col min="36" max="36" width="8.140625" style="27" customWidth="1"/>
    <col min="37" max="37" width="12" style="8" bestFit="1" customWidth="1"/>
    <col min="38" max="38" width="7.7109375" style="27" customWidth="1"/>
    <col min="39" max="39" width="12" style="8" bestFit="1" customWidth="1"/>
    <col min="40" max="40" width="8.42578125" style="27" customWidth="1"/>
    <col min="41" max="41" width="12" style="8" bestFit="1" customWidth="1"/>
    <col min="42" max="42" width="9.140625" style="8" customWidth="1"/>
    <col min="43" max="43" width="11.85546875" style="8" customWidth="1"/>
    <col min="44" max="44" width="9.85546875" style="27" customWidth="1"/>
    <col min="45" max="45" width="11.42578125" style="44" customWidth="1"/>
    <col min="46" max="46" width="6.42578125" style="27" customWidth="1"/>
    <col min="47" max="47" width="10.42578125" style="8" customWidth="1"/>
    <col min="48" max="48" width="6.140625" style="27" customWidth="1"/>
    <col min="49" max="50" width="5.7109375" style="27" customWidth="1"/>
    <col min="51" max="51" width="5.5703125" style="27" customWidth="1"/>
    <col min="52" max="53" width="6" style="27" customWidth="1"/>
    <col min="54" max="54" width="4.5703125" style="27" customWidth="1"/>
    <col min="55" max="55" width="5" style="27" customWidth="1"/>
    <col min="56" max="56" width="6.7109375" style="27" customWidth="1"/>
    <col min="57" max="58" width="6" style="27" customWidth="1"/>
    <col min="59" max="59" width="5" style="27" customWidth="1"/>
    <col min="60" max="60" width="6.140625" style="27" customWidth="1"/>
    <col min="61" max="61" width="5" style="27" customWidth="1"/>
    <col min="62" max="62" width="5.42578125" style="27" customWidth="1"/>
    <col min="63" max="63" width="4.28515625" style="27" customWidth="1"/>
    <col min="64" max="64" width="6.140625" style="27" customWidth="1"/>
    <col min="65" max="65" width="5.5703125" style="27" customWidth="1"/>
    <col min="66" max="66" width="5.42578125" style="27" customWidth="1"/>
    <col min="67" max="67" width="11.42578125" customWidth="1"/>
  </cols>
  <sheetData>
    <row r="1" spans="1:66" s="1" customFormat="1" ht="109.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</row>
    <row r="2" spans="1:66" s="2" customFormat="1" ht="47.25" customHeight="1" x14ac:dyDescent="0.3">
      <c r="B2" s="45"/>
      <c r="C2" s="36"/>
      <c r="D2" s="36"/>
      <c r="E2" s="36"/>
      <c r="F2" s="3"/>
      <c r="G2" s="36"/>
      <c r="H2" s="34"/>
      <c r="I2" s="3"/>
      <c r="J2" s="50" t="s">
        <v>1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9"/>
      <c r="AT2" s="4"/>
      <c r="AU2" s="4"/>
      <c r="AV2" s="51" t="s">
        <v>2</v>
      </c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</row>
    <row r="3" spans="1:66" ht="108.75" customHeight="1" x14ac:dyDescent="0.35">
      <c r="A3" s="5" t="s">
        <v>3</v>
      </c>
      <c r="B3" s="46" t="s">
        <v>4</v>
      </c>
      <c r="C3" s="19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33" t="s">
        <v>10</v>
      </c>
      <c r="I3" s="14" t="s">
        <v>11</v>
      </c>
      <c r="J3" s="19" t="s">
        <v>12</v>
      </c>
      <c r="K3" s="11"/>
      <c r="L3" s="19" t="s">
        <v>13</v>
      </c>
      <c r="M3" s="11"/>
      <c r="N3" s="19" t="s">
        <v>14</v>
      </c>
      <c r="O3" s="11"/>
      <c r="P3" s="19" t="s">
        <v>15</v>
      </c>
      <c r="Q3" s="11"/>
      <c r="R3" s="19" t="s">
        <v>16</v>
      </c>
      <c r="S3" s="11"/>
      <c r="T3" s="19" t="s">
        <v>17</v>
      </c>
      <c r="U3" s="11"/>
      <c r="V3" s="19" t="s">
        <v>18</v>
      </c>
      <c r="W3" s="11"/>
      <c r="X3" s="19" t="s">
        <v>19</v>
      </c>
      <c r="Y3" s="11"/>
      <c r="Z3" s="19" t="s">
        <v>20</v>
      </c>
      <c r="AA3" s="11"/>
      <c r="AB3" s="19" t="s">
        <v>21</v>
      </c>
      <c r="AC3" s="11"/>
      <c r="AD3" s="19" t="s">
        <v>258</v>
      </c>
      <c r="AE3" s="11"/>
      <c r="AF3" s="19" t="s">
        <v>22</v>
      </c>
      <c r="AG3" s="11"/>
      <c r="AH3" s="19" t="s">
        <v>23</v>
      </c>
      <c r="AI3" s="11"/>
      <c r="AJ3" s="19" t="s">
        <v>24</v>
      </c>
      <c r="AK3" s="11"/>
      <c r="AL3" s="19" t="s">
        <v>25</v>
      </c>
      <c r="AM3" s="11"/>
      <c r="AN3" s="19" t="s">
        <v>26</v>
      </c>
      <c r="AO3" s="11"/>
      <c r="AP3" s="19" t="s">
        <v>27</v>
      </c>
      <c r="AQ3" s="11"/>
      <c r="AR3" s="19" t="s">
        <v>28</v>
      </c>
      <c r="AS3" s="40"/>
      <c r="AT3" s="19" t="s">
        <v>29</v>
      </c>
      <c r="AU3" s="11"/>
      <c r="AV3" s="32" t="s">
        <v>12</v>
      </c>
      <c r="AW3" s="32" t="s">
        <v>13</v>
      </c>
      <c r="AX3" s="32" t="s">
        <v>14</v>
      </c>
      <c r="AY3" s="32" t="s">
        <v>15</v>
      </c>
      <c r="AZ3" s="32" t="s">
        <v>16</v>
      </c>
      <c r="BA3" s="32" t="s">
        <v>17</v>
      </c>
      <c r="BB3" s="32" t="s">
        <v>18</v>
      </c>
      <c r="BC3" s="32" t="s">
        <v>19</v>
      </c>
      <c r="BD3" s="32" t="s">
        <v>20</v>
      </c>
      <c r="BE3" s="32" t="s">
        <v>21</v>
      </c>
      <c r="BF3" s="32" t="s">
        <v>258</v>
      </c>
      <c r="BG3" s="32" t="s">
        <v>22</v>
      </c>
      <c r="BH3" s="32" t="s">
        <v>23</v>
      </c>
      <c r="BI3" s="32" t="s">
        <v>29</v>
      </c>
      <c r="BJ3" s="32" t="s">
        <v>24</v>
      </c>
      <c r="BK3" s="32" t="s">
        <v>25</v>
      </c>
      <c r="BL3" s="32" t="s">
        <v>26</v>
      </c>
      <c r="BM3" s="32" t="s">
        <v>27</v>
      </c>
      <c r="BN3" s="32" t="s">
        <v>28</v>
      </c>
    </row>
    <row r="4" spans="1:66" ht="35.1" customHeight="1" x14ac:dyDescent="0.35">
      <c r="A4" s="6" t="s">
        <v>30</v>
      </c>
      <c r="B4" s="48" t="s">
        <v>31</v>
      </c>
      <c r="C4" s="37">
        <v>15</v>
      </c>
      <c r="D4" s="35">
        <v>23928</v>
      </c>
      <c r="E4" s="35">
        <v>12535</v>
      </c>
      <c r="F4" s="7">
        <f t="shared" ref="F4:F35" si="0">E4/D4</f>
        <v>0.52386325643597464</v>
      </c>
      <c r="G4" s="35">
        <f t="shared" ref="G4:G35" si="1">E4-H4</f>
        <v>11706</v>
      </c>
      <c r="H4" s="35">
        <v>829</v>
      </c>
      <c r="I4" s="7">
        <f t="shared" ref="I4:I35" si="2">G4/E4</f>
        <v>0.93386517750299158</v>
      </c>
      <c r="J4" s="20">
        <v>2539</v>
      </c>
      <c r="K4" s="16">
        <f>J4/G4</f>
        <v>0.21689731761489833</v>
      </c>
      <c r="L4" s="24">
        <v>399</v>
      </c>
      <c r="M4" s="16">
        <f>L4/G4</f>
        <v>3.4085084572014354E-2</v>
      </c>
      <c r="N4" s="24"/>
      <c r="O4" s="16"/>
      <c r="P4" s="24">
        <v>4854</v>
      </c>
      <c r="Q4" s="16">
        <f>P4/G4</f>
        <v>0.41465914915427987</v>
      </c>
      <c r="R4" s="24"/>
      <c r="S4" s="16"/>
      <c r="T4" s="15"/>
      <c r="U4" s="16"/>
      <c r="V4" s="24">
        <v>491</v>
      </c>
      <c r="W4" s="16">
        <f>V4/G4</f>
        <v>4.1944302067315906E-2</v>
      </c>
      <c r="X4" s="24">
        <v>1136</v>
      </c>
      <c r="Y4" s="16">
        <f>X4/G4</f>
        <v>9.7044250811549632E-2</v>
      </c>
      <c r="Z4" s="24">
        <v>1572</v>
      </c>
      <c r="AA4" s="16">
        <f>Z4/G4</f>
        <v>0.13429010763710916</v>
      </c>
      <c r="AB4" s="24"/>
      <c r="AC4" s="16"/>
      <c r="AD4" s="16"/>
      <c r="AE4" s="16"/>
      <c r="AF4" s="24"/>
      <c r="AG4" s="16"/>
      <c r="AH4" s="24"/>
      <c r="AI4" s="16"/>
      <c r="AJ4" s="24"/>
      <c r="AK4" s="16"/>
      <c r="AL4" s="24"/>
      <c r="AM4" s="16"/>
      <c r="AN4" s="24"/>
      <c r="AO4" s="16"/>
      <c r="AP4" s="15"/>
      <c r="AQ4" s="16"/>
      <c r="AR4" s="24">
        <v>715</v>
      </c>
      <c r="AS4" s="41">
        <f>AR4/G4</f>
        <v>6.1079788142832735E-2</v>
      </c>
      <c r="AT4" s="24"/>
      <c r="AU4" s="16"/>
      <c r="AV4" s="28">
        <v>4</v>
      </c>
      <c r="AW4" s="28">
        <v>0</v>
      </c>
      <c r="AX4" s="28"/>
      <c r="AY4" s="28">
        <v>7</v>
      </c>
      <c r="AZ4" s="28"/>
      <c r="BA4" s="28"/>
      <c r="BB4" s="28">
        <v>0</v>
      </c>
      <c r="BC4" s="28">
        <v>1</v>
      </c>
      <c r="BD4" s="28">
        <v>2</v>
      </c>
      <c r="BE4" s="28"/>
      <c r="BF4" s="28"/>
      <c r="BG4" s="28"/>
      <c r="BH4" s="28"/>
      <c r="BI4" s="28"/>
      <c r="BJ4" s="28"/>
      <c r="BK4" s="28"/>
      <c r="BL4" s="28"/>
      <c r="BM4" s="28"/>
      <c r="BN4" s="28">
        <v>1</v>
      </c>
    </row>
    <row r="5" spans="1:66" ht="35.1" customHeight="1" x14ac:dyDescent="0.35">
      <c r="A5" s="6" t="s">
        <v>32</v>
      </c>
      <c r="B5" s="48" t="s">
        <v>33</v>
      </c>
      <c r="C5" s="37">
        <v>11</v>
      </c>
      <c r="D5" s="35">
        <v>2871</v>
      </c>
      <c r="E5" s="35">
        <v>1670</v>
      </c>
      <c r="F5" s="7">
        <f t="shared" si="0"/>
        <v>0.58167885754092652</v>
      </c>
      <c r="G5" s="35">
        <f t="shared" si="1"/>
        <v>1553</v>
      </c>
      <c r="H5" s="35">
        <v>117</v>
      </c>
      <c r="I5" s="7">
        <f t="shared" si="2"/>
        <v>0.92994011976047908</v>
      </c>
      <c r="J5" s="20">
        <v>466</v>
      </c>
      <c r="K5" s="16">
        <f>J5/G5</f>
        <v>0.30006439150032194</v>
      </c>
      <c r="L5" s="24"/>
      <c r="M5" s="16"/>
      <c r="N5" s="24"/>
      <c r="O5" s="16"/>
      <c r="P5" s="24">
        <v>666</v>
      </c>
      <c r="Q5" s="16">
        <f>P5/G5</f>
        <v>0.42884739214423695</v>
      </c>
      <c r="R5" s="24"/>
      <c r="S5" s="16"/>
      <c r="T5" s="15"/>
      <c r="U5" s="16"/>
      <c r="V5" s="24"/>
      <c r="W5" s="16"/>
      <c r="X5" s="24">
        <v>145</v>
      </c>
      <c r="Y5" s="16">
        <f>X5/G5</f>
        <v>9.3367675466838371E-2</v>
      </c>
      <c r="Z5" s="24">
        <v>135</v>
      </c>
      <c r="AA5" s="16">
        <f>Z5/G5</f>
        <v>8.6928525434642634E-2</v>
      </c>
      <c r="AB5" s="24"/>
      <c r="AC5" s="16"/>
      <c r="AD5" s="16"/>
      <c r="AE5" s="16"/>
      <c r="AF5" s="24"/>
      <c r="AG5" s="16"/>
      <c r="AH5" s="24"/>
      <c r="AI5" s="16"/>
      <c r="AJ5" s="24"/>
      <c r="AK5" s="16"/>
      <c r="AL5" s="24"/>
      <c r="AM5" s="16"/>
      <c r="AN5" s="24"/>
      <c r="AO5" s="16"/>
      <c r="AP5" s="15"/>
      <c r="AQ5" s="16"/>
      <c r="AR5" s="24">
        <v>141</v>
      </c>
      <c r="AS5" s="41">
        <f>AR5/G5</f>
        <v>9.0792015453960082E-2</v>
      </c>
      <c r="AT5" s="24"/>
      <c r="AU5" s="16"/>
      <c r="AV5" s="28">
        <v>3</v>
      </c>
      <c r="AW5" s="28"/>
      <c r="AX5" s="28"/>
      <c r="AY5" s="28">
        <v>5</v>
      </c>
      <c r="AZ5" s="28"/>
      <c r="BA5" s="28"/>
      <c r="BB5" s="28"/>
      <c r="BC5" s="28">
        <v>1</v>
      </c>
      <c r="BD5" s="28">
        <v>1</v>
      </c>
      <c r="BE5" s="28"/>
      <c r="BF5" s="28"/>
      <c r="BG5" s="28"/>
      <c r="BH5" s="28"/>
      <c r="BI5" s="28"/>
      <c r="BJ5" s="28"/>
      <c r="BK5" s="28"/>
      <c r="BL5" s="28"/>
      <c r="BM5" s="28"/>
      <c r="BN5" s="28">
        <v>1</v>
      </c>
    </row>
    <row r="6" spans="1:66" ht="35.1" customHeight="1" x14ac:dyDescent="0.35">
      <c r="A6" s="6" t="s">
        <v>34</v>
      </c>
      <c r="B6" s="48" t="s">
        <v>35</v>
      </c>
      <c r="C6" s="37">
        <v>3</v>
      </c>
      <c r="D6" s="35">
        <v>26</v>
      </c>
      <c r="E6" s="35">
        <v>23</v>
      </c>
      <c r="F6" s="7">
        <f t="shared" si="0"/>
        <v>0.88461538461538458</v>
      </c>
      <c r="G6" s="35">
        <f t="shared" si="1"/>
        <v>22</v>
      </c>
      <c r="H6" s="35">
        <v>1</v>
      </c>
      <c r="I6" s="7">
        <f t="shared" si="2"/>
        <v>0.95652173913043481</v>
      </c>
      <c r="J6" s="20">
        <v>4</v>
      </c>
      <c r="K6" s="16">
        <f>J6/G6</f>
        <v>0.18181818181818182</v>
      </c>
      <c r="L6" s="24"/>
      <c r="M6" s="16"/>
      <c r="N6" s="24">
        <v>1</v>
      </c>
      <c r="O6" s="16">
        <f>N6/G6</f>
        <v>4.5454545454545456E-2</v>
      </c>
      <c r="P6" s="24"/>
      <c r="Q6" s="16"/>
      <c r="R6" s="24"/>
      <c r="S6" s="16"/>
      <c r="T6" s="15"/>
      <c r="U6" s="16"/>
      <c r="V6" s="24"/>
      <c r="W6" s="16"/>
      <c r="X6" s="24"/>
      <c r="Y6" s="16"/>
      <c r="Z6" s="24">
        <v>2</v>
      </c>
      <c r="AA6" s="16">
        <f>Z6/G6</f>
        <v>9.0909090909090912E-2</v>
      </c>
      <c r="AB6" s="24">
        <v>1</v>
      </c>
      <c r="AC6" s="16">
        <f>AB6/G6</f>
        <v>4.5454545454545456E-2</v>
      </c>
      <c r="AD6" s="16"/>
      <c r="AE6" s="16"/>
      <c r="AF6" s="24">
        <v>14</v>
      </c>
      <c r="AG6" s="16">
        <f>AF6/G6</f>
        <v>0.63636363636363635</v>
      </c>
      <c r="AH6" s="24"/>
      <c r="AI6" s="16"/>
      <c r="AJ6" s="24"/>
      <c r="AK6" s="16"/>
      <c r="AL6" s="24"/>
      <c r="AM6" s="16"/>
      <c r="AN6" s="24"/>
      <c r="AO6" s="16"/>
      <c r="AP6" s="15"/>
      <c r="AQ6" s="16"/>
      <c r="AR6" s="24"/>
      <c r="AS6" s="41"/>
      <c r="AT6" s="24"/>
      <c r="AU6" s="16"/>
      <c r="AV6" s="28">
        <v>0</v>
      </c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>
        <v>3</v>
      </c>
      <c r="BH6" s="28"/>
      <c r="BI6" s="28"/>
      <c r="BJ6" s="28"/>
      <c r="BK6" s="28"/>
      <c r="BL6" s="28"/>
      <c r="BM6" s="28"/>
      <c r="BN6" s="28"/>
    </row>
    <row r="7" spans="1:66" ht="35.1" customHeight="1" x14ac:dyDescent="0.35">
      <c r="A7" s="6" t="s">
        <v>36</v>
      </c>
      <c r="B7" s="48" t="s">
        <v>37</v>
      </c>
      <c r="C7" s="37">
        <v>3</v>
      </c>
      <c r="D7" s="35">
        <v>22</v>
      </c>
      <c r="E7" s="35">
        <v>19</v>
      </c>
      <c r="F7" s="7">
        <f t="shared" si="0"/>
        <v>0.86363636363636365</v>
      </c>
      <c r="G7" s="35">
        <f t="shared" si="1"/>
        <v>19</v>
      </c>
      <c r="H7" s="35">
        <v>0</v>
      </c>
      <c r="I7" s="7">
        <f t="shared" si="2"/>
        <v>1</v>
      </c>
      <c r="J7" s="20">
        <v>6</v>
      </c>
      <c r="K7" s="16">
        <f>J7/G7</f>
        <v>0.31578947368421051</v>
      </c>
      <c r="L7" s="24"/>
      <c r="M7" s="16"/>
      <c r="N7" s="24"/>
      <c r="O7" s="16"/>
      <c r="P7" s="24">
        <v>4</v>
      </c>
      <c r="Q7" s="16">
        <f>P7/G7</f>
        <v>0.21052631578947367</v>
      </c>
      <c r="R7" s="24"/>
      <c r="S7" s="16"/>
      <c r="T7" s="15"/>
      <c r="U7" s="16"/>
      <c r="V7" s="24"/>
      <c r="W7" s="16"/>
      <c r="X7" s="24">
        <v>5</v>
      </c>
      <c r="Y7" s="16">
        <f>X7/G7</f>
        <v>0.26315789473684209</v>
      </c>
      <c r="Z7" s="24"/>
      <c r="AA7" s="16"/>
      <c r="AB7" s="24">
        <v>4</v>
      </c>
      <c r="AC7" s="16">
        <f>AB7/G7</f>
        <v>0.21052631578947367</v>
      </c>
      <c r="AD7" s="16"/>
      <c r="AE7" s="16"/>
      <c r="AF7" s="24"/>
      <c r="AG7" s="16"/>
      <c r="AH7" s="24"/>
      <c r="AI7" s="16"/>
      <c r="AJ7" s="24"/>
      <c r="AK7" s="16"/>
      <c r="AL7" s="24"/>
      <c r="AM7" s="16"/>
      <c r="AN7" s="24"/>
      <c r="AO7" s="16"/>
      <c r="AP7" s="15"/>
      <c r="AQ7" s="16"/>
      <c r="AR7" s="24"/>
      <c r="AS7" s="41"/>
      <c r="AT7" s="24"/>
      <c r="AU7" s="16"/>
      <c r="AV7" s="28">
        <v>1</v>
      </c>
      <c r="AW7" s="28"/>
      <c r="AX7" s="28"/>
      <c r="AY7" s="28">
        <v>0</v>
      </c>
      <c r="AZ7" s="28"/>
      <c r="BA7" s="28"/>
      <c r="BB7" s="28"/>
      <c r="BC7" s="28">
        <v>1</v>
      </c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</row>
    <row r="8" spans="1:66" ht="35.1" customHeight="1" x14ac:dyDescent="0.35">
      <c r="A8" s="6" t="s">
        <v>38</v>
      </c>
      <c r="B8" s="48" t="s">
        <v>39</v>
      </c>
      <c r="C8" s="37">
        <v>3</v>
      </c>
      <c r="D8" s="35">
        <v>27</v>
      </c>
      <c r="E8" s="35">
        <v>23</v>
      </c>
      <c r="F8" s="7">
        <f t="shared" si="0"/>
        <v>0.85185185185185186</v>
      </c>
      <c r="G8" s="35">
        <f t="shared" si="1"/>
        <v>22</v>
      </c>
      <c r="H8" s="35">
        <v>1</v>
      </c>
      <c r="I8" s="7">
        <f t="shared" si="2"/>
        <v>0.95652173913043481</v>
      </c>
      <c r="J8" s="20">
        <v>5</v>
      </c>
      <c r="K8" s="16">
        <f>J8/G8</f>
        <v>0.22727272727272727</v>
      </c>
      <c r="L8" s="24"/>
      <c r="M8" s="16"/>
      <c r="N8" s="24">
        <v>1</v>
      </c>
      <c r="O8" s="16">
        <f>N8/G8</f>
        <v>4.5454545454545456E-2</v>
      </c>
      <c r="P8" s="24">
        <v>13</v>
      </c>
      <c r="Q8" s="16">
        <f>P8/G8</f>
        <v>0.59090909090909094</v>
      </c>
      <c r="R8" s="24"/>
      <c r="S8" s="16"/>
      <c r="T8" s="15"/>
      <c r="U8" s="16"/>
      <c r="V8" s="24"/>
      <c r="W8" s="16"/>
      <c r="X8" s="24">
        <v>3</v>
      </c>
      <c r="Y8" s="16">
        <f>X8/G8</f>
        <v>0.13636363636363635</v>
      </c>
      <c r="Z8" s="24"/>
      <c r="AA8" s="16"/>
      <c r="AB8" s="24"/>
      <c r="AC8" s="16"/>
      <c r="AD8" s="16"/>
      <c r="AE8" s="16"/>
      <c r="AF8" s="24"/>
      <c r="AG8" s="16"/>
      <c r="AH8" s="24"/>
      <c r="AI8" s="16"/>
      <c r="AJ8" s="24"/>
      <c r="AK8" s="16"/>
      <c r="AL8" s="24"/>
      <c r="AM8" s="16"/>
      <c r="AN8" s="24"/>
      <c r="AO8" s="16"/>
      <c r="AP8" s="15"/>
      <c r="AQ8" s="16"/>
      <c r="AR8" s="24"/>
      <c r="AS8" s="41"/>
      <c r="AT8" s="24"/>
      <c r="AU8" s="16"/>
      <c r="AV8" s="28">
        <v>1</v>
      </c>
      <c r="AW8" s="28"/>
      <c r="AX8" s="28"/>
      <c r="AY8" s="28">
        <v>2</v>
      </c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</row>
    <row r="9" spans="1:66" ht="35.1" customHeight="1" x14ac:dyDescent="0.35">
      <c r="A9" s="6" t="s">
        <v>40</v>
      </c>
      <c r="B9" s="48" t="s">
        <v>41</v>
      </c>
      <c r="C9" s="37">
        <v>7</v>
      </c>
      <c r="D9" s="35">
        <v>243</v>
      </c>
      <c r="E9" s="35">
        <v>145</v>
      </c>
      <c r="F9" s="7">
        <f t="shared" si="0"/>
        <v>0.5967078189300411</v>
      </c>
      <c r="G9" s="35">
        <f t="shared" si="1"/>
        <v>109</v>
      </c>
      <c r="H9" s="35">
        <v>36</v>
      </c>
      <c r="I9" s="7">
        <f t="shared" si="2"/>
        <v>0.75172413793103443</v>
      </c>
      <c r="J9" s="20"/>
      <c r="K9" s="16"/>
      <c r="L9" s="24"/>
      <c r="M9" s="16"/>
      <c r="N9" s="24"/>
      <c r="O9" s="16"/>
      <c r="P9" s="24"/>
      <c r="Q9" s="16"/>
      <c r="R9" s="24"/>
      <c r="S9" s="16"/>
      <c r="T9" s="15"/>
      <c r="U9" s="16"/>
      <c r="V9" s="24"/>
      <c r="W9" s="16"/>
      <c r="X9" s="24"/>
      <c r="Y9" s="16"/>
      <c r="Z9" s="24"/>
      <c r="AA9" s="16"/>
      <c r="AB9" s="24"/>
      <c r="AC9" s="16"/>
      <c r="AD9" s="16"/>
      <c r="AE9" s="16"/>
      <c r="AF9" s="24">
        <v>109</v>
      </c>
      <c r="AG9" s="16">
        <f>AF9/G9</f>
        <v>1</v>
      </c>
      <c r="AH9" s="24"/>
      <c r="AI9" s="16"/>
      <c r="AJ9" s="24"/>
      <c r="AK9" s="16"/>
      <c r="AL9" s="24"/>
      <c r="AM9" s="16"/>
      <c r="AN9" s="24"/>
      <c r="AO9" s="16"/>
      <c r="AP9" s="15"/>
      <c r="AQ9" s="16"/>
      <c r="AR9" s="24"/>
      <c r="AS9" s="41"/>
      <c r="AT9" s="24"/>
      <c r="AU9" s="16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>
        <v>7</v>
      </c>
      <c r="BH9" s="28"/>
      <c r="BI9" s="28"/>
      <c r="BJ9" s="28"/>
      <c r="BK9" s="28"/>
      <c r="BL9" s="28"/>
      <c r="BM9" s="28"/>
      <c r="BN9" s="28"/>
    </row>
    <row r="10" spans="1:66" ht="35.1" customHeight="1" x14ac:dyDescent="0.35">
      <c r="A10" s="6" t="s">
        <v>42</v>
      </c>
      <c r="B10" s="48" t="s">
        <v>43</v>
      </c>
      <c r="C10" s="37">
        <v>5</v>
      </c>
      <c r="D10" s="35">
        <v>161</v>
      </c>
      <c r="E10" s="35">
        <v>114</v>
      </c>
      <c r="F10" s="7">
        <f t="shared" si="0"/>
        <v>0.70807453416149069</v>
      </c>
      <c r="G10" s="35">
        <f t="shared" si="1"/>
        <v>101</v>
      </c>
      <c r="H10" s="35">
        <v>13</v>
      </c>
      <c r="I10" s="7">
        <f t="shared" si="2"/>
        <v>0.88596491228070173</v>
      </c>
      <c r="J10" s="20"/>
      <c r="K10" s="16"/>
      <c r="L10" s="24"/>
      <c r="M10" s="16"/>
      <c r="N10" s="24"/>
      <c r="O10" s="16"/>
      <c r="P10" s="24"/>
      <c r="Q10" s="16"/>
      <c r="R10" s="24"/>
      <c r="S10" s="16"/>
      <c r="T10" s="15"/>
      <c r="U10" s="16"/>
      <c r="V10" s="24"/>
      <c r="W10" s="16"/>
      <c r="X10" s="24"/>
      <c r="Y10" s="16"/>
      <c r="Z10" s="24">
        <v>51</v>
      </c>
      <c r="AA10" s="16">
        <f>Z10/G10</f>
        <v>0.50495049504950495</v>
      </c>
      <c r="AB10" s="24"/>
      <c r="AC10" s="16"/>
      <c r="AD10" s="16"/>
      <c r="AE10" s="16"/>
      <c r="AF10" s="24">
        <v>50</v>
      </c>
      <c r="AG10" s="16">
        <f>AF10/G10</f>
        <v>0.49504950495049505</v>
      </c>
      <c r="AH10" s="24"/>
      <c r="AI10" s="16"/>
      <c r="AJ10" s="24"/>
      <c r="AK10" s="16"/>
      <c r="AL10" s="24"/>
      <c r="AM10" s="16"/>
      <c r="AN10" s="24"/>
      <c r="AO10" s="16"/>
      <c r="AP10" s="15"/>
      <c r="AQ10" s="16"/>
      <c r="AR10" s="24"/>
      <c r="AS10" s="41"/>
      <c r="AT10" s="24"/>
      <c r="AU10" s="16"/>
      <c r="AV10" s="28"/>
      <c r="AW10" s="28"/>
      <c r="AX10" s="28"/>
      <c r="AY10" s="28"/>
      <c r="AZ10" s="28"/>
      <c r="BA10" s="28"/>
      <c r="BB10" s="28"/>
      <c r="BC10" s="28"/>
      <c r="BD10" s="28">
        <v>3</v>
      </c>
      <c r="BE10" s="28"/>
      <c r="BF10" s="28"/>
      <c r="BG10" s="28">
        <v>2</v>
      </c>
      <c r="BH10" s="28"/>
      <c r="BI10" s="28"/>
      <c r="BJ10" s="28"/>
      <c r="BK10" s="28"/>
      <c r="BL10" s="28"/>
      <c r="BM10" s="28"/>
      <c r="BN10" s="28"/>
    </row>
    <row r="11" spans="1:66" ht="35.1" customHeight="1" x14ac:dyDescent="0.35">
      <c r="A11" s="6" t="s">
        <v>44</v>
      </c>
      <c r="B11" s="48" t="s">
        <v>45</v>
      </c>
      <c r="C11" s="37">
        <v>4</v>
      </c>
      <c r="D11" s="35">
        <v>120</v>
      </c>
      <c r="E11" s="35">
        <v>94</v>
      </c>
      <c r="F11" s="7">
        <f t="shared" si="0"/>
        <v>0.78333333333333333</v>
      </c>
      <c r="G11" s="35">
        <f t="shared" si="1"/>
        <v>65</v>
      </c>
      <c r="H11" s="35">
        <v>29</v>
      </c>
      <c r="I11" s="7">
        <f t="shared" si="2"/>
        <v>0.69148936170212771</v>
      </c>
      <c r="J11" s="20"/>
      <c r="K11" s="16"/>
      <c r="L11" s="24"/>
      <c r="M11" s="16"/>
      <c r="N11" s="24"/>
      <c r="O11" s="16"/>
      <c r="P11" s="24">
        <v>65</v>
      </c>
      <c r="Q11" s="16">
        <f>P11/G11</f>
        <v>1</v>
      </c>
      <c r="R11" s="24"/>
      <c r="S11" s="16"/>
      <c r="T11" s="15"/>
      <c r="U11" s="16"/>
      <c r="V11" s="24"/>
      <c r="W11" s="16"/>
      <c r="X11" s="24"/>
      <c r="Y11" s="16"/>
      <c r="Z11" s="24"/>
      <c r="AA11" s="16"/>
      <c r="AB11" s="24"/>
      <c r="AC11" s="16"/>
      <c r="AD11" s="16"/>
      <c r="AE11" s="16"/>
      <c r="AF11" s="24"/>
      <c r="AG11" s="16"/>
      <c r="AH11" s="24"/>
      <c r="AI11" s="16"/>
      <c r="AJ11" s="24"/>
      <c r="AK11" s="16"/>
      <c r="AL11" s="24"/>
      <c r="AM11" s="16"/>
      <c r="AN11" s="24"/>
      <c r="AO11" s="16"/>
      <c r="AP11" s="15"/>
      <c r="AQ11" s="16"/>
      <c r="AR11" s="24"/>
      <c r="AS11" s="41"/>
      <c r="AT11" s="24"/>
      <c r="AU11" s="16"/>
      <c r="AV11" s="28"/>
      <c r="AW11" s="28"/>
      <c r="AX11" s="28"/>
      <c r="AY11" s="28">
        <v>4</v>
      </c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</row>
    <row r="12" spans="1:66" ht="35.1" customHeight="1" x14ac:dyDescent="0.35">
      <c r="A12" s="6" t="s">
        <v>46</v>
      </c>
      <c r="B12" s="48" t="s">
        <v>47</v>
      </c>
      <c r="C12" s="37">
        <v>4</v>
      </c>
      <c r="D12" s="35">
        <v>121</v>
      </c>
      <c r="E12" s="35">
        <v>89</v>
      </c>
      <c r="F12" s="7">
        <f t="shared" si="0"/>
        <v>0.73553719008264462</v>
      </c>
      <c r="G12" s="35">
        <f t="shared" si="1"/>
        <v>81</v>
      </c>
      <c r="H12" s="35">
        <v>8</v>
      </c>
      <c r="I12" s="7">
        <f t="shared" si="2"/>
        <v>0.9101123595505618</v>
      </c>
      <c r="J12" s="20"/>
      <c r="K12" s="16"/>
      <c r="L12" s="24"/>
      <c r="M12" s="16"/>
      <c r="N12" s="24"/>
      <c r="O12" s="16"/>
      <c r="P12" s="24"/>
      <c r="Q12" s="16"/>
      <c r="R12" s="24"/>
      <c r="S12" s="16"/>
      <c r="T12" s="15"/>
      <c r="U12" s="16"/>
      <c r="V12" s="24"/>
      <c r="W12" s="16"/>
      <c r="X12" s="24"/>
      <c r="Y12" s="16"/>
      <c r="Z12" s="24"/>
      <c r="AA12" s="16"/>
      <c r="AB12" s="24">
        <v>22</v>
      </c>
      <c r="AC12" s="16">
        <f>AB12/G12</f>
        <v>0.27160493827160492</v>
      </c>
      <c r="AD12" s="16"/>
      <c r="AE12" s="16"/>
      <c r="AF12" s="24">
        <v>59</v>
      </c>
      <c r="AG12" s="16">
        <f>AF12/G12</f>
        <v>0.72839506172839508</v>
      </c>
      <c r="AH12" s="24"/>
      <c r="AI12" s="16"/>
      <c r="AJ12" s="24"/>
      <c r="AK12" s="16"/>
      <c r="AL12" s="24"/>
      <c r="AM12" s="16"/>
      <c r="AN12" s="24"/>
      <c r="AO12" s="16"/>
      <c r="AP12" s="15"/>
      <c r="AQ12" s="16"/>
      <c r="AR12" s="24"/>
      <c r="AS12" s="41"/>
      <c r="AT12" s="24"/>
      <c r="AU12" s="16"/>
      <c r="AV12" s="28"/>
      <c r="AW12" s="28"/>
      <c r="AX12" s="28"/>
      <c r="AY12" s="28"/>
      <c r="AZ12" s="28"/>
      <c r="BA12" s="28"/>
      <c r="BB12" s="28"/>
      <c r="BC12" s="28"/>
      <c r="BD12" s="28"/>
      <c r="BE12" s="28">
        <v>1</v>
      </c>
      <c r="BF12" s="28"/>
      <c r="BG12" s="28">
        <v>3</v>
      </c>
      <c r="BH12" s="28"/>
      <c r="BI12" s="28"/>
      <c r="BJ12" s="28"/>
      <c r="BK12" s="28"/>
      <c r="BL12" s="28"/>
      <c r="BM12" s="28"/>
      <c r="BN12" s="28"/>
    </row>
    <row r="13" spans="1:66" ht="35.1" customHeight="1" x14ac:dyDescent="0.35">
      <c r="A13" s="6" t="s">
        <v>48</v>
      </c>
      <c r="B13" s="48" t="s">
        <v>49</v>
      </c>
      <c r="C13" s="37">
        <v>3</v>
      </c>
      <c r="D13" s="35">
        <v>23</v>
      </c>
      <c r="E13" s="35">
        <v>17</v>
      </c>
      <c r="F13" s="7">
        <f t="shared" si="0"/>
        <v>0.73913043478260865</v>
      </c>
      <c r="G13" s="35">
        <f t="shared" si="1"/>
        <v>16</v>
      </c>
      <c r="H13" s="35">
        <v>1</v>
      </c>
      <c r="I13" s="7">
        <f t="shared" si="2"/>
        <v>0.94117647058823528</v>
      </c>
      <c r="J13" s="20"/>
      <c r="K13" s="16"/>
      <c r="L13" s="24"/>
      <c r="M13" s="16"/>
      <c r="N13" s="24"/>
      <c r="O13" s="16"/>
      <c r="P13" s="24">
        <v>8</v>
      </c>
      <c r="Q13" s="16">
        <f>P13/G13</f>
        <v>0.5</v>
      </c>
      <c r="R13" s="24"/>
      <c r="S13" s="16"/>
      <c r="T13" s="15"/>
      <c r="U13" s="16"/>
      <c r="V13" s="24"/>
      <c r="W13" s="16"/>
      <c r="X13" s="24">
        <v>3</v>
      </c>
      <c r="Y13" s="16">
        <f>X13/G13</f>
        <v>0.1875</v>
      </c>
      <c r="Z13" s="24"/>
      <c r="AA13" s="16"/>
      <c r="AB13" s="24">
        <v>5</v>
      </c>
      <c r="AC13" s="16">
        <f>AB13/G13</f>
        <v>0.3125</v>
      </c>
      <c r="AD13" s="16"/>
      <c r="AE13" s="16"/>
      <c r="AF13" s="24"/>
      <c r="AG13" s="16"/>
      <c r="AH13" s="24"/>
      <c r="AI13" s="16"/>
      <c r="AJ13" s="24"/>
      <c r="AK13" s="16"/>
      <c r="AL13" s="24"/>
      <c r="AM13" s="16"/>
      <c r="AN13" s="24"/>
      <c r="AO13" s="16"/>
      <c r="AP13" s="15"/>
      <c r="AQ13" s="16"/>
      <c r="AR13" s="24"/>
      <c r="AS13" s="41"/>
      <c r="AT13" s="24"/>
      <c r="AU13" s="16"/>
      <c r="AV13" s="28">
        <v>0</v>
      </c>
      <c r="AW13" s="28"/>
      <c r="AX13" s="28"/>
      <c r="AY13" s="28">
        <v>2</v>
      </c>
      <c r="AZ13" s="28"/>
      <c r="BA13" s="28"/>
      <c r="BB13" s="28"/>
      <c r="BC13" s="28">
        <v>0</v>
      </c>
      <c r="BD13" s="28">
        <v>0</v>
      </c>
      <c r="BE13" s="28">
        <v>1</v>
      </c>
      <c r="BF13" s="28"/>
      <c r="BG13" s="28"/>
      <c r="BH13" s="28"/>
      <c r="BI13" s="28"/>
      <c r="BJ13" s="28"/>
      <c r="BK13" s="28"/>
      <c r="BL13" s="28"/>
      <c r="BM13" s="28"/>
      <c r="BN13" s="28"/>
    </row>
    <row r="14" spans="1:66" ht="35.1" customHeight="1" x14ac:dyDescent="0.35">
      <c r="A14" s="6" t="s">
        <v>50</v>
      </c>
      <c r="B14" s="48" t="s">
        <v>51</v>
      </c>
      <c r="C14" s="37">
        <v>7</v>
      </c>
      <c r="D14" s="35">
        <v>271</v>
      </c>
      <c r="E14" s="35">
        <v>191</v>
      </c>
      <c r="F14" s="7">
        <f t="shared" si="0"/>
        <v>0.70479704797047971</v>
      </c>
      <c r="G14" s="35">
        <f t="shared" si="1"/>
        <v>179</v>
      </c>
      <c r="H14" s="35">
        <v>12</v>
      </c>
      <c r="I14" s="7">
        <f t="shared" si="2"/>
        <v>0.93717277486910999</v>
      </c>
      <c r="J14" s="20">
        <v>83</v>
      </c>
      <c r="K14" s="16">
        <f>J14/G14</f>
        <v>0.46368715083798884</v>
      </c>
      <c r="L14" s="24"/>
      <c r="M14" s="16"/>
      <c r="N14" s="24"/>
      <c r="O14" s="16"/>
      <c r="P14" s="24">
        <v>62</v>
      </c>
      <c r="Q14" s="16">
        <f>P14/G14</f>
        <v>0.34636871508379891</v>
      </c>
      <c r="R14" s="24"/>
      <c r="S14" s="16"/>
      <c r="T14" s="15"/>
      <c r="U14" s="16"/>
      <c r="V14" s="24">
        <v>34</v>
      </c>
      <c r="W14" s="16">
        <f>V14/G14</f>
        <v>0.18994413407821228</v>
      </c>
      <c r="X14" s="24"/>
      <c r="Y14" s="16"/>
      <c r="Z14" s="24"/>
      <c r="AA14" s="16"/>
      <c r="AB14" s="24"/>
      <c r="AC14" s="16"/>
      <c r="AD14" s="16"/>
      <c r="AE14" s="16"/>
      <c r="AF14" s="24"/>
      <c r="AG14" s="16"/>
      <c r="AH14" s="24"/>
      <c r="AI14" s="16"/>
      <c r="AJ14" s="24"/>
      <c r="AK14" s="16"/>
      <c r="AL14" s="24"/>
      <c r="AM14" s="16"/>
      <c r="AN14" s="24"/>
      <c r="AO14" s="16"/>
      <c r="AP14" s="15"/>
      <c r="AQ14" s="16"/>
      <c r="AR14" s="24"/>
      <c r="AS14" s="41"/>
      <c r="AT14" s="24"/>
      <c r="AU14" s="16"/>
      <c r="AV14" s="28">
        <v>4</v>
      </c>
      <c r="AW14" s="28"/>
      <c r="AX14" s="28"/>
      <c r="AY14" s="28">
        <v>2</v>
      </c>
      <c r="AZ14" s="28"/>
      <c r="BA14" s="28"/>
      <c r="BB14" s="28">
        <v>1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</row>
    <row r="15" spans="1:66" ht="35.1" customHeight="1" x14ac:dyDescent="0.35">
      <c r="A15" s="6" t="s">
        <v>52</v>
      </c>
      <c r="B15" s="48" t="s">
        <v>53</v>
      </c>
      <c r="C15" s="37">
        <v>5</v>
      </c>
      <c r="D15" s="35">
        <v>191</v>
      </c>
      <c r="E15" s="35">
        <v>160</v>
      </c>
      <c r="F15" s="7">
        <f t="shared" si="0"/>
        <v>0.83769633507853403</v>
      </c>
      <c r="G15" s="35">
        <f t="shared" si="1"/>
        <v>151</v>
      </c>
      <c r="H15" s="35">
        <v>9</v>
      </c>
      <c r="I15" s="7">
        <f t="shared" si="2"/>
        <v>0.94374999999999998</v>
      </c>
      <c r="J15" s="20">
        <v>55</v>
      </c>
      <c r="K15" s="16">
        <f>J15/G15</f>
        <v>0.36423841059602646</v>
      </c>
      <c r="L15" s="24"/>
      <c r="M15" s="16"/>
      <c r="N15" s="24"/>
      <c r="O15" s="16"/>
      <c r="P15" s="24">
        <v>32</v>
      </c>
      <c r="Q15" s="16">
        <f>P15/G15</f>
        <v>0.2119205298013245</v>
      </c>
      <c r="R15" s="24"/>
      <c r="S15" s="16"/>
      <c r="T15" s="15"/>
      <c r="U15" s="16"/>
      <c r="V15" s="24"/>
      <c r="W15" s="16"/>
      <c r="X15" s="24"/>
      <c r="Y15" s="16"/>
      <c r="Z15" s="24">
        <v>64</v>
      </c>
      <c r="AA15" s="16">
        <f>Z15/G15</f>
        <v>0.42384105960264901</v>
      </c>
      <c r="AB15" s="24"/>
      <c r="AC15" s="16"/>
      <c r="AD15" s="16"/>
      <c r="AE15" s="16"/>
      <c r="AF15" s="24"/>
      <c r="AG15" s="16"/>
      <c r="AH15" s="24"/>
      <c r="AI15" s="16"/>
      <c r="AJ15" s="24"/>
      <c r="AK15" s="16"/>
      <c r="AL15" s="24"/>
      <c r="AM15" s="16"/>
      <c r="AN15" s="24"/>
      <c r="AO15" s="16"/>
      <c r="AP15" s="15"/>
      <c r="AQ15" s="16"/>
      <c r="AR15" s="24"/>
      <c r="AS15" s="41"/>
      <c r="AT15" s="24"/>
      <c r="AU15" s="16"/>
      <c r="AV15" s="28">
        <v>2</v>
      </c>
      <c r="AW15" s="28"/>
      <c r="AX15" s="28"/>
      <c r="AY15" s="28">
        <v>1</v>
      </c>
      <c r="AZ15" s="28"/>
      <c r="BA15" s="28"/>
      <c r="BB15" s="28"/>
      <c r="BC15" s="28"/>
      <c r="BD15" s="28">
        <v>2</v>
      </c>
      <c r="BE15" s="28"/>
      <c r="BF15" s="28"/>
      <c r="BG15" s="28"/>
      <c r="BH15" s="28"/>
      <c r="BI15" s="28"/>
      <c r="BJ15" s="28"/>
      <c r="BK15" s="28"/>
      <c r="BL15" s="28"/>
      <c r="BM15" s="28"/>
      <c r="BN15" s="28"/>
    </row>
    <row r="16" spans="1:66" ht="35.1" customHeight="1" x14ac:dyDescent="0.35">
      <c r="A16" s="6" t="s">
        <v>54</v>
      </c>
      <c r="B16" s="48" t="s">
        <v>55</v>
      </c>
      <c r="C16" s="37">
        <v>7</v>
      </c>
      <c r="D16" s="35">
        <v>239</v>
      </c>
      <c r="E16" s="35">
        <v>167</v>
      </c>
      <c r="F16" s="7">
        <f t="shared" si="0"/>
        <v>0.69874476987447698</v>
      </c>
      <c r="G16" s="35">
        <f t="shared" si="1"/>
        <v>152</v>
      </c>
      <c r="H16" s="35">
        <v>15</v>
      </c>
      <c r="I16" s="7">
        <f t="shared" si="2"/>
        <v>0.91017964071856283</v>
      </c>
      <c r="J16" s="20">
        <v>59</v>
      </c>
      <c r="K16" s="16">
        <f>J16/G16</f>
        <v>0.38815789473684209</v>
      </c>
      <c r="L16" s="24"/>
      <c r="M16" s="16"/>
      <c r="N16" s="24"/>
      <c r="O16" s="16"/>
      <c r="P16" s="24">
        <v>53</v>
      </c>
      <c r="Q16" s="16">
        <f>P16/G16</f>
        <v>0.34868421052631576</v>
      </c>
      <c r="R16" s="24"/>
      <c r="S16" s="16"/>
      <c r="T16" s="15"/>
      <c r="U16" s="16"/>
      <c r="V16" s="24"/>
      <c r="W16" s="16"/>
      <c r="X16" s="24"/>
      <c r="Y16" s="16"/>
      <c r="Z16" s="24"/>
      <c r="AA16" s="16"/>
      <c r="AB16" s="24">
        <v>40</v>
      </c>
      <c r="AC16" s="16">
        <f>AB16/G16</f>
        <v>0.26315789473684209</v>
      </c>
      <c r="AD16" s="16"/>
      <c r="AE16" s="16"/>
      <c r="AF16" s="24"/>
      <c r="AG16" s="16"/>
      <c r="AH16" s="24"/>
      <c r="AI16" s="16"/>
      <c r="AJ16" s="24"/>
      <c r="AK16" s="16"/>
      <c r="AL16" s="24"/>
      <c r="AM16" s="16"/>
      <c r="AN16" s="24"/>
      <c r="AO16" s="16"/>
      <c r="AP16" s="15"/>
      <c r="AQ16" s="16"/>
      <c r="AR16" s="24"/>
      <c r="AS16" s="41"/>
      <c r="AT16" s="24"/>
      <c r="AU16" s="16"/>
      <c r="AV16" s="28">
        <v>3</v>
      </c>
      <c r="AW16" s="28"/>
      <c r="AX16" s="28"/>
      <c r="AY16" s="28">
        <v>2</v>
      </c>
      <c r="AZ16" s="28"/>
      <c r="BA16" s="28"/>
      <c r="BB16" s="28"/>
      <c r="BC16" s="28"/>
      <c r="BD16" s="28"/>
      <c r="BE16" s="28">
        <v>2</v>
      </c>
      <c r="BF16" s="28"/>
      <c r="BG16" s="28"/>
      <c r="BH16" s="28"/>
      <c r="BI16" s="28"/>
      <c r="BJ16" s="28"/>
      <c r="BK16" s="28"/>
      <c r="BL16" s="28"/>
      <c r="BM16" s="28"/>
      <c r="BN16" s="28"/>
    </row>
    <row r="17" spans="1:66" ht="35.1" customHeight="1" x14ac:dyDescent="0.35">
      <c r="A17" s="6" t="s">
        <v>56</v>
      </c>
      <c r="B17" s="48" t="s">
        <v>57</v>
      </c>
      <c r="C17" s="37">
        <v>4</v>
      </c>
      <c r="D17" s="35">
        <v>148</v>
      </c>
      <c r="E17" s="35">
        <v>118</v>
      </c>
      <c r="F17" s="7">
        <f t="shared" si="0"/>
        <v>0.79729729729729726</v>
      </c>
      <c r="G17" s="35">
        <f t="shared" si="1"/>
        <v>111</v>
      </c>
      <c r="H17" s="35">
        <v>7</v>
      </c>
      <c r="I17" s="7">
        <f t="shared" si="2"/>
        <v>0.94067796610169496</v>
      </c>
      <c r="J17" s="20">
        <v>23</v>
      </c>
      <c r="K17" s="16">
        <f>J17/G17</f>
        <v>0.2072072072072072</v>
      </c>
      <c r="L17" s="24"/>
      <c r="M17" s="16"/>
      <c r="N17" s="24"/>
      <c r="O17" s="16"/>
      <c r="P17" s="24"/>
      <c r="Q17" s="16"/>
      <c r="R17" s="24"/>
      <c r="S17" s="16"/>
      <c r="T17" s="15"/>
      <c r="U17" s="16"/>
      <c r="V17" s="24"/>
      <c r="W17" s="16"/>
      <c r="X17" s="24"/>
      <c r="Y17" s="16"/>
      <c r="Z17" s="24">
        <v>50</v>
      </c>
      <c r="AA17" s="16">
        <f>Z17/G17</f>
        <v>0.45045045045045046</v>
      </c>
      <c r="AB17" s="24"/>
      <c r="AC17" s="16"/>
      <c r="AD17" s="16"/>
      <c r="AE17" s="16"/>
      <c r="AF17" s="24">
        <v>38</v>
      </c>
      <c r="AG17" s="16">
        <f>AF17/G17</f>
        <v>0.34234234234234234</v>
      </c>
      <c r="AH17" s="24"/>
      <c r="AI17" s="16"/>
      <c r="AJ17" s="24"/>
      <c r="AK17" s="16"/>
      <c r="AL17" s="24"/>
      <c r="AM17" s="16"/>
      <c r="AN17" s="24"/>
      <c r="AO17" s="16"/>
      <c r="AP17" s="15"/>
      <c r="AQ17" s="16"/>
      <c r="AR17" s="24"/>
      <c r="AS17" s="41"/>
      <c r="AT17" s="24"/>
      <c r="AU17" s="16"/>
      <c r="AV17" s="28">
        <v>1</v>
      </c>
      <c r="AW17" s="28"/>
      <c r="AX17" s="28"/>
      <c r="AY17" s="28"/>
      <c r="AZ17" s="28"/>
      <c r="BA17" s="28"/>
      <c r="BB17" s="28"/>
      <c r="BC17" s="28"/>
      <c r="BD17" s="28">
        <v>2</v>
      </c>
      <c r="BE17" s="28"/>
      <c r="BF17" s="28"/>
      <c r="BG17" s="28">
        <v>1</v>
      </c>
      <c r="BH17" s="28"/>
      <c r="BI17" s="28"/>
      <c r="BJ17" s="28"/>
      <c r="BK17" s="28"/>
      <c r="BL17" s="28"/>
      <c r="BM17" s="28"/>
      <c r="BN17" s="28"/>
    </row>
    <row r="18" spans="1:66" ht="35.1" customHeight="1" x14ac:dyDescent="0.35">
      <c r="A18" s="6" t="s">
        <v>58</v>
      </c>
      <c r="B18" s="48" t="s">
        <v>59</v>
      </c>
      <c r="C18" s="37">
        <v>7</v>
      </c>
      <c r="D18" s="35">
        <v>282</v>
      </c>
      <c r="E18" s="35">
        <v>207</v>
      </c>
      <c r="F18" s="7">
        <f t="shared" si="0"/>
        <v>0.73404255319148937</v>
      </c>
      <c r="G18" s="35">
        <f t="shared" si="1"/>
        <v>194</v>
      </c>
      <c r="H18" s="35">
        <v>13</v>
      </c>
      <c r="I18" s="7">
        <f t="shared" si="2"/>
        <v>0.9371980676328503</v>
      </c>
      <c r="J18" s="20"/>
      <c r="K18" s="16"/>
      <c r="L18" s="24"/>
      <c r="M18" s="16"/>
      <c r="N18" s="24"/>
      <c r="O18" s="16"/>
      <c r="P18" s="24">
        <v>107</v>
      </c>
      <c r="Q18" s="16">
        <f>P18/G18</f>
        <v>0.55154639175257736</v>
      </c>
      <c r="R18" s="24"/>
      <c r="S18" s="16"/>
      <c r="T18" s="15"/>
      <c r="U18" s="16"/>
      <c r="V18" s="24"/>
      <c r="W18" s="16"/>
      <c r="X18" s="24"/>
      <c r="Y18" s="16"/>
      <c r="Z18" s="24"/>
      <c r="AA18" s="16"/>
      <c r="AB18" s="24"/>
      <c r="AC18" s="16"/>
      <c r="AD18" s="16"/>
      <c r="AE18" s="16"/>
      <c r="AF18" s="24"/>
      <c r="AG18" s="16"/>
      <c r="AH18" s="24"/>
      <c r="AI18" s="16"/>
      <c r="AJ18" s="24"/>
      <c r="AK18" s="16"/>
      <c r="AL18" s="24"/>
      <c r="AM18" s="16"/>
      <c r="AN18" s="24"/>
      <c r="AO18" s="16"/>
      <c r="AP18" s="15">
        <v>87</v>
      </c>
      <c r="AQ18" s="16">
        <f>AP18/G18</f>
        <v>0.4484536082474227</v>
      </c>
      <c r="AR18" s="24"/>
      <c r="AS18" s="41"/>
      <c r="AT18" s="24"/>
      <c r="AU18" s="16"/>
      <c r="AV18" s="28"/>
      <c r="AW18" s="28"/>
      <c r="AX18" s="28"/>
      <c r="AY18" s="28">
        <v>4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>
        <v>3</v>
      </c>
      <c r="BN18" s="28"/>
    </row>
    <row r="19" spans="1:66" ht="35.1" customHeight="1" x14ac:dyDescent="0.35">
      <c r="A19" s="6" t="s">
        <v>60</v>
      </c>
      <c r="B19" s="48" t="s">
        <v>61</v>
      </c>
      <c r="C19" s="37">
        <v>7</v>
      </c>
      <c r="D19" s="35">
        <v>261</v>
      </c>
      <c r="E19" s="35">
        <v>196</v>
      </c>
      <c r="F19" s="7">
        <f t="shared" si="0"/>
        <v>0.75095785440613028</v>
      </c>
      <c r="G19" s="35">
        <f t="shared" si="1"/>
        <v>188</v>
      </c>
      <c r="H19" s="35">
        <v>8</v>
      </c>
      <c r="I19" s="7">
        <f t="shared" si="2"/>
        <v>0.95918367346938771</v>
      </c>
      <c r="J19" s="20">
        <v>33</v>
      </c>
      <c r="K19" s="16">
        <f>J19/G19</f>
        <v>0.17553191489361702</v>
      </c>
      <c r="L19" s="24"/>
      <c r="M19" s="16"/>
      <c r="N19" s="24"/>
      <c r="O19" s="16"/>
      <c r="P19" s="24">
        <v>53</v>
      </c>
      <c r="Q19" s="16">
        <f>P19/G19</f>
        <v>0.28191489361702127</v>
      </c>
      <c r="R19" s="24"/>
      <c r="S19" s="16"/>
      <c r="T19" s="15"/>
      <c r="U19" s="16"/>
      <c r="V19" s="24"/>
      <c r="W19" s="16"/>
      <c r="X19" s="24">
        <v>72</v>
      </c>
      <c r="Y19" s="16">
        <f>X19/G19</f>
        <v>0.38297872340425532</v>
      </c>
      <c r="Z19" s="24"/>
      <c r="AA19" s="16"/>
      <c r="AB19" s="24">
        <v>30</v>
      </c>
      <c r="AC19" s="16">
        <f>AB19/G19</f>
        <v>0.15957446808510639</v>
      </c>
      <c r="AD19" s="16"/>
      <c r="AE19" s="16"/>
      <c r="AF19" s="24"/>
      <c r="AG19" s="16"/>
      <c r="AH19" s="24"/>
      <c r="AI19" s="16"/>
      <c r="AJ19" s="24"/>
      <c r="AK19" s="16"/>
      <c r="AL19" s="24"/>
      <c r="AM19" s="16"/>
      <c r="AN19" s="24"/>
      <c r="AO19" s="16"/>
      <c r="AP19" s="15"/>
      <c r="AQ19" s="16"/>
      <c r="AR19" s="24"/>
      <c r="AS19" s="41"/>
      <c r="AT19" s="24"/>
      <c r="AU19" s="16"/>
      <c r="AV19" s="28">
        <v>1</v>
      </c>
      <c r="AW19" s="28"/>
      <c r="AX19" s="28"/>
      <c r="AY19" s="28">
        <v>2</v>
      </c>
      <c r="AZ19" s="28"/>
      <c r="BA19" s="28"/>
      <c r="BB19" s="28"/>
      <c r="BC19" s="28">
        <v>3</v>
      </c>
      <c r="BD19" s="28"/>
      <c r="BE19" s="28">
        <v>1</v>
      </c>
      <c r="BF19" s="28"/>
      <c r="BG19" s="28"/>
      <c r="BH19" s="28"/>
      <c r="BI19" s="28"/>
      <c r="BJ19" s="28"/>
      <c r="BK19" s="28"/>
      <c r="BL19" s="28"/>
      <c r="BM19" s="28"/>
      <c r="BN19" s="28"/>
    </row>
    <row r="20" spans="1:66" ht="35.1" customHeight="1" x14ac:dyDescent="0.35">
      <c r="A20" s="6" t="s">
        <v>62</v>
      </c>
      <c r="B20" s="48" t="s">
        <v>63</v>
      </c>
      <c r="C20" s="37">
        <v>4</v>
      </c>
      <c r="D20" s="35">
        <v>154</v>
      </c>
      <c r="E20" s="35">
        <v>111</v>
      </c>
      <c r="F20" s="7">
        <f t="shared" si="0"/>
        <v>0.72077922077922074</v>
      </c>
      <c r="G20" s="35">
        <f t="shared" si="1"/>
        <v>106</v>
      </c>
      <c r="H20" s="35">
        <v>5</v>
      </c>
      <c r="I20" s="7">
        <f t="shared" si="2"/>
        <v>0.95495495495495497</v>
      </c>
      <c r="J20" s="20"/>
      <c r="K20" s="16"/>
      <c r="L20" s="24"/>
      <c r="M20" s="16"/>
      <c r="N20" s="24"/>
      <c r="O20" s="16"/>
      <c r="P20" s="24">
        <v>33</v>
      </c>
      <c r="Q20" s="16">
        <f>P20/G20</f>
        <v>0.31132075471698112</v>
      </c>
      <c r="R20" s="24"/>
      <c r="S20" s="16"/>
      <c r="T20" s="15"/>
      <c r="U20" s="16"/>
      <c r="V20" s="24"/>
      <c r="W20" s="16"/>
      <c r="X20" s="24"/>
      <c r="Y20" s="16"/>
      <c r="Z20" s="24"/>
      <c r="AA20" s="16"/>
      <c r="AB20" s="24"/>
      <c r="AC20" s="16"/>
      <c r="AD20" s="16"/>
      <c r="AE20" s="16"/>
      <c r="AF20" s="24"/>
      <c r="AG20" s="16"/>
      <c r="AH20" s="24"/>
      <c r="AI20" s="16"/>
      <c r="AJ20" s="24"/>
      <c r="AK20" s="16"/>
      <c r="AL20" s="24"/>
      <c r="AM20" s="16"/>
      <c r="AN20" s="24"/>
      <c r="AO20" s="16"/>
      <c r="AP20" s="15">
        <v>73</v>
      </c>
      <c r="AQ20" s="16">
        <f>AP20/G20</f>
        <v>0.68867924528301883</v>
      </c>
      <c r="AR20" s="24"/>
      <c r="AS20" s="41"/>
      <c r="AT20" s="24"/>
      <c r="AU20" s="16"/>
      <c r="AV20" s="28"/>
      <c r="AW20" s="28"/>
      <c r="AX20" s="28"/>
      <c r="AY20" s="28">
        <v>1</v>
      </c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>
        <v>3</v>
      </c>
      <c r="BN20" s="28"/>
    </row>
    <row r="21" spans="1:66" ht="35.1" customHeight="1" x14ac:dyDescent="0.35">
      <c r="A21" s="6" t="s">
        <v>64</v>
      </c>
      <c r="B21" s="48" t="s">
        <v>65</v>
      </c>
      <c r="C21" s="37">
        <v>4</v>
      </c>
      <c r="D21" s="35">
        <v>126</v>
      </c>
      <c r="E21" s="35">
        <v>68</v>
      </c>
      <c r="F21" s="7">
        <f t="shared" si="0"/>
        <v>0.53968253968253965</v>
      </c>
      <c r="G21" s="35">
        <f t="shared" si="1"/>
        <v>46</v>
      </c>
      <c r="H21" s="35">
        <v>22</v>
      </c>
      <c r="I21" s="7">
        <f t="shared" si="2"/>
        <v>0.67647058823529416</v>
      </c>
      <c r="J21" s="20"/>
      <c r="K21" s="16"/>
      <c r="L21" s="24"/>
      <c r="M21" s="16"/>
      <c r="N21" s="24"/>
      <c r="O21" s="16"/>
      <c r="P21" s="24"/>
      <c r="Q21" s="16"/>
      <c r="R21" s="24"/>
      <c r="S21" s="16"/>
      <c r="T21" s="15"/>
      <c r="U21" s="16"/>
      <c r="V21" s="24"/>
      <c r="W21" s="16"/>
      <c r="X21" s="24"/>
      <c r="Y21" s="16"/>
      <c r="Z21" s="24"/>
      <c r="AA21" s="16"/>
      <c r="AB21" s="24"/>
      <c r="AC21" s="16"/>
      <c r="AD21" s="16"/>
      <c r="AE21" s="16"/>
      <c r="AF21" s="24">
        <v>46</v>
      </c>
      <c r="AG21" s="16">
        <f>AF21/G21</f>
        <v>1</v>
      </c>
      <c r="AH21" s="24"/>
      <c r="AI21" s="16"/>
      <c r="AJ21" s="24"/>
      <c r="AK21" s="16"/>
      <c r="AL21" s="24"/>
      <c r="AM21" s="16"/>
      <c r="AN21" s="24"/>
      <c r="AO21" s="16"/>
      <c r="AP21" s="15"/>
      <c r="AQ21" s="16"/>
      <c r="AR21" s="24"/>
      <c r="AS21" s="41"/>
      <c r="AT21" s="24"/>
      <c r="AU21" s="16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>
        <v>4</v>
      </c>
      <c r="BH21" s="28"/>
      <c r="BI21" s="28"/>
      <c r="BJ21" s="28"/>
      <c r="BK21" s="28"/>
      <c r="BL21" s="28"/>
      <c r="BM21" s="28"/>
      <c r="BN21" s="28"/>
    </row>
    <row r="22" spans="1:66" ht="35.1" customHeight="1" x14ac:dyDescent="0.35">
      <c r="A22" s="6" t="s">
        <v>66</v>
      </c>
      <c r="B22" s="48" t="s">
        <v>67</v>
      </c>
      <c r="C22" s="37">
        <v>3</v>
      </c>
      <c r="D22" s="35">
        <v>48</v>
      </c>
      <c r="E22" s="35">
        <v>28</v>
      </c>
      <c r="F22" s="7">
        <f t="shared" si="0"/>
        <v>0.58333333333333337</v>
      </c>
      <c r="G22" s="35">
        <f t="shared" si="1"/>
        <v>26</v>
      </c>
      <c r="H22" s="35">
        <v>2</v>
      </c>
      <c r="I22" s="7">
        <f t="shared" si="2"/>
        <v>0.9285714285714286</v>
      </c>
      <c r="J22" s="20">
        <v>2</v>
      </c>
      <c r="K22" s="16">
        <f>J22/G22</f>
        <v>7.6923076923076927E-2</v>
      </c>
      <c r="L22" s="24"/>
      <c r="M22" s="16"/>
      <c r="N22" s="24"/>
      <c r="O22" s="16"/>
      <c r="P22" s="24"/>
      <c r="Q22" s="16"/>
      <c r="R22" s="24"/>
      <c r="S22" s="16"/>
      <c r="T22" s="15"/>
      <c r="U22" s="16"/>
      <c r="V22" s="24"/>
      <c r="W22" s="16"/>
      <c r="X22" s="24"/>
      <c r="Y22" s="16"/>
      <c r="Z22" s="24"/>
      <c r="AA22" s="16"/>
      <c r="AB22" s="24"/>
      <c r="AC22" s="16"/>
      <c r="AD22" s="16"/>
      <c r="AE22" s="16"/>
      <c r="AF22" s="24"/>
      <c r="AG22" s="16"/>
      <c r="AH22" s="24"/>
      <c r="AI22" s="16"/>
      <c r="AJ22" s="24"/>
      <c r="AK22" s="16"/>
      <c r="AL22" s="24"/>
      <c r="AM22" s="16"/>
      <c r="AN22" s="24"/>
      <c r="AO22" s="16"/>
      <c r="AP22" s="15"/>
      <c r="AQ22" s="16"/>
      <c r="AR22" s="24"/>
      <c r="AS22" s="41"/>
      <c r="AT22" s="24">
        <v>24</v>
      </c>
      <c r="AU22" s="16">
        <f>AT22/G22</f>
        <v>0.92307692307692313</v>
      </c>
      <c r="AV22" s="28">
        <v>0</v>
      </c>
      <c r="AW22" s="28"/>
      <c r="AX22" s="28"/>
      <c r="AY22" s="28"/>
      <c r="AZ22" s="28"/>
      <c r="BA22" s="28"/>
      <c r="BB22" s="28"/>
      <c r="BC22" s="28"/>
      <c r="BD22" s="28"/>
      <c r="BE22" s="28">
        <v>0</v>
      </c>
      <c r="BF22" s="28"/>
      <c r="BG22" s="28"/>
      <c r="BH22" s="28"/>
      <c r="BI22" s="28">
        <v>3</v>
      </c>
      <c r="BJ22" s="28"/>
      <c r="BK22" s="28"/>
      <c r="BL22" s="28"/>
      <c r="BM22" s="28"/>
      <c r="BN22" s="28"/>
    </row>
    <row r="23" spans="1:66" ht="35.1" customHeight="1" x14ac:dyDescent="0.35">
      <c r="A23" s="6" t="s">
        <v>68</v>
      </c>
      <c r="B23" s="48" t="s">
        <v>69</v>
      </c>
      <c r="C23" s="37">
        <v>10</v>
      </c>
      <c r="D23" s="35">
        <v>2249</v>
      </c>
      <c r="E23" s="35">
        <v>953</v>
      </c>
      <c r="F23" s="7">
        <f t="shared" si="0"/>
        <v>0.42374388617163183</v>
      </c>
      <c r="G23" s="35">
        <f t="shared" si="1"/>
        <v>920</v>
      </c>
      <c r="H23" s="35">
        <v>33</v>
      </c>
      <c r="I23" s="7">
        <f t="shared" si="2"/>
        <v>0.9653725078698846</v>
      </c>
      <c r="J23" s="20">
        <v>266</v>
      </c>
      <c r="K23" s="16">
        <f>J23/G23</f>
        <v>0.28913043478260869</v>
      </c>
      <c r="L23" s="24"/>
      <c r="M23" s="16"/>
      <c r="N23" s="24"/>
      <c r="O23" s="16"/>
      <c r="P23" s="24">
        <v>409</v>
      </c>
      <c r="Q23" s="16">
        <f>P23/G23</f>
        <v>0.44456521739130433</v>
      </c>
      <c r="R23" s="24"/>
      <c r="S23" s="16"/>
      <c r="T23" s="15"/>
      <c r="U23" s="16"/>
      <c r="V23" s="24"/>
      <c r="W23" s="16"/>
      <c r="X23" s="24">
        <v>68</v>
      </c>
      <c r="Y23" s="16">
        <f>X23/G23</f>
        <v>7.3913043478260873E-2</v>
      </c>
      <c r="Z23" s="24">
        <v>177</v>
      </c>
      <c r="AA23" s="16">
        <f>Z23/G23</f>
        <v>0.19239130434782609</v>
      </c>
      <c r="AB23" s="24"/>
      <c r="AC23" s="16"/>
      <c r="AD23" s="16"/>
      <c r="AE23" s="16"/>
      <c r="AF23" s="24"/>
      <c r="AG23" s="16"/>
      <c r="AH23" s="24"/>
      <c r="AI23" s="16"/>
      <c r="AJ23" s="24"/>
      <c r="AK23" s="16"/>
      <c r="AL23" s="24"/>
      <c r="AM23" s="16"/>
      <c r="AN23" s="24"/>
      <c r="AO23" s="16"/>
      <c r="AP23" s="15"/>
      <c r="AQ23" s="16"/>
      <c r="AR23" s="24"/>
      <c r="AS23" s="41"/>
      <c r="AT23" s="24"/>
      <c r="AU23" s="16"/>
      <c r="AV23" s="28">
        <v>3</v>
      </c>
      <c r="AW23" s="28"/>
      <c r="AX23" s="28"/>
      <c r="AY23" s="28">
        <v>5</v>
      </c>
      <c r="AZ23" s="28"/>
      <c r="BA23" s="28"/>
      <c r="BB23" s="28"/>
      <c r="BC23" s="28">
        <v>0</v>
      </c>
      <c r="BD23" s="28">
        <v>2</v>
      </c>
      <c r="BE23" s="28"/>
      <c r="BF23" s="28"/>
      <c r="BG23" s="28"/>
      <c r="BH23" s="28"/>
      <c r="BI23" s="28"/>
      <c r="BJ23" s="28"/>
      <c r="BK23" s="28"/>
      <c r="BL23" s="28"/>
      <c r="BM23" s="28"/>
      <c r="BN23" s="28"/>
    </row>
    <row r="24" spans="1:66" ht="35.1" customHeight="1" x14ac:dyDescent="0.35">
      <c r="A24" s="6" t="s">
        <v>70</v>
      </c>
      <c r="B24" s="48" t="s">
        <v>71</v>
      </c>
      <c r="C24" s="37">
        <v>7</v>
      </c>
      <c r="D24" s="35">
        <v>262</v>
      </c>
      <c r="E24" s="35">
        <v>128</v>
      </c>
      <c r="F24" s="7">
        <f t="shared" si="0"/>
        <v>0.48854961832061067</v>
      </c>
      <c r="G24" s="35">
        <f t="shared" si="1"/>
        <v>107</v>
      </c>
      <c r="H24" s="35">
        <v>21</v>
      </c>
      <c r="I24" s="7">
        <f t="shared" si="2"/>
        <v>0.8359375</v>
      </c>
      <c r="J24" s="20"/>
      <c r="K24" s="16"/>
      <c r="L24" s="24"/>
      <c r="M24" s="16"/>
      <c r="N24" s="24"/>
      <c r="O24" s="16"/>
      <c r="P24" s="24"/>
      <c r="Q24" s="16"/>
      <c r="R24" s="24"/>
      <c r="S24" s="16"/>
      <c r="T24" s="15"/>
      <c r="U24" s="16"/>
      <c r="V24" s="24"/>
      <c r="W24" s="16"/>
      <c r="X24" s="24">
        <v>107</v>
      </c>
      <c r="Y24" s="16">
        <f>X24/G24</f>
        <v>1</v>
      </c>
      <c r="Z24" s="24"/>
      <c r="AA24" s="16"/>
      <c r="AB24" s="24"/>
      <c r="AC24" s="16"/>
      <c r="AD24" s="16"/>
      <c r="AE24" s="16"/>
      <c r="AF24" s="24"/>
      <c r="AG24" s="16"/>
      <c r="AH24" s="24"/>
      <c r="AI24" s="16"/>
      <c r="AJ24" s="24"/>
      <c r="AK24" s="16"/>
      <c r="AL24" s="24"/>
      <c r="AM24" s="16"/>
      <c r="AN24" s="24"/>
      <c r="AO24" s="16"/>
      <c r="AP24" s="15"/>
      <c r="AQ24" s="16"/>
      <c r="AR24" s="24"/>
      <c r="AS24" s="41"/>
      <c r="AT24" s="24"/>
      <c r="AU24" s="16"/>
      <c r="AV24" s="28"/>
      <c r="AW24" s="28"/>
      <c r="AX24" s="28"/>
      <c r="AY24" s="28"/>
      <c r="AZ24" s="28"/>
      <c r="BA24" s="28"/>
      <c r="BB24" s="28"/>
      <c r="BC24" s="28">
        <v>5</v>
      </c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35.1" customHeight="1" x14ac:dyDescent="0.35">
      <c r="A25" s="6" t="s">
        <v>72</v>
      </c>
      <c r="B25" s="48" t="s">
        <v>73</v>
      </c>
      <c r="C25" s="37">
        <v>10</v>
      </c>
      <c r="D25" s="35">
        <v>1451</v>
      </c>
      <c r="E25" s="35">
        <v>813</v>
      </c>
      <c r="F25" s="7">
        <f t="shared" si="0"/>
        <v>0.56030323914541691</v>
      </c>
      <c r="G25" s="35">
        <f t="shared" si="1"/>
        <v>776</v>
      </c>
      <c r="H25" s="35">
        <v>37</v>
      </c>
      <c r="I25" s="7">
        <f t="shared" si="2"/>
        <v>0.9544895448954489</v>
      </c>
      <c r="J25" s="20">
        <v>221</v>
      </c>
      <c r="K25" s="16">
        <f>J25/G25</f>
        <v>0.28479381443298968</v>
      </c>
      <c r="L25" s="24"/>
      <c r="M25" s="16"/>
      <c r="N25" s="24"/>
      <c r="O25" s="16"/>
      <c r="P25" s="24">
        <v>417</v>
      </c>
      <c r="Q25" s="16">
        <f>P25/G25</f>
        <v>0.53737113402061853</v>
      </c>
      <c r="R25" s="24"/>
      <c r="S25" s="16"/>
      <c r="T25" s="15"/>
      <c r="U25" s="16"/>
      <c r="V25" s="24"/>
      <c r="W25" s="16"/>
      <c r="X25" s="24"/>
      <c r="Y25" s="16"/>
      <c r="Z25" s="24">
        <v>138</v>
      </c>
      <c r="AA25" s="16">
        <f>Z25/G25</f>
        <v>0.17783505154639176</v>
      </c>
      <c r="AB25" s="24"/>
      <c r="AC25" s="16"/>
      <c r="AD25" s="16"/>
      <c r="AE25" s="16"/>
      <c r="AF25" s="24"/>
      <c r="AG25" s="16"/>
      <c r="AH25" s="24"/>
      <c r="AI25" s="16"/>
      <c r="AJ25" s="24"/>
      <c r="AK25" s="16"/>
      <c r="AL25" s="24"/>
      <c r="AM25" s="16"/>
      <c r="AN25" s="24"/>
      <c r="AO25" s="16"/>
      <c r="AP25" s="15"/>
      <c r="AQ25" s="16"/>
      <c r="AR25" s="24"/>
      <c r="AS25" s="41"/>
      <c r="AT25" s="24"/>
      <c r="AU25" s="16"/>
      <c r="AV25" s="28">
        <v>3</v>
      </c>
      <c r="AW25" s="28"/>
      <c r="AX25" s="28"/>
      <c r="AY25" s="28">
        <v>6</v>
      </c>
      <c r="AZ25" s="28"/>
      <c r="BA25" s="28"/>
      <c r="BB25" s="28"/>
      <c r="BC25" s="28"/>
      <c r="BD25" s="28">
        <v>1</v>
      </c>
      <c r="BE25" s="28"/>
      <c r="BF25" s="28"/>
      <c r="BG25" s="28"/>
      <c r="BH25" s="28"/>
      <c r="BI25" s="28"/>
      <c r="BJ25" s="28"/>
      <c r="BK25" s="28"/>
      <c r="BL25" s="28"/>
      <c r="BM25" s="28"/>
      <c r="BN25" s="28"/>
    </row>
    <row r="26" spans="1:66" ht="35.1" customHeight="1" x14ac:dyDescent="0.35">
      <c r="A26" s="6" t="s">
        <v>74</v>
      </c>
      <c r="B26" s="48" t="s">
        <v>75</v>
      </c>
      <c r="C26" s="37">
        <v>10</v>
      </c>
      <c r="D26" s="35">
        <v>988</v>
      </c>
      <c r="E26" s="35">
        <v>554</v>
      </c>
      <c r="F26" s="7">
        <f t="shared" si="0"/>
        <v>0.56072874493927127</v>
      </c>
      <c r="G26" s="35">
        <f t="shared" si="1"/>
        <v>542</v>
      </c>
      <c r="H26" s="35">
        <v>12</v>
      </c>
      <c r="I26" s="7">
        <f t="shared" si="2"/>
        <v>0.97833935018050544</v>
      </c>
      <c r="J26" s="20">
        <v>126</v>
      </c>
      <c r="K26" s="16">
        <f>J26/G26</f>
        <v>0.23247232472324722</v>
      </c>
      <c r="L26" s="24"/>
      <c r="M26" s="16"/>
      <c r="N26" s="24"/>
      <c r="O26" s="16"/>
      <c r="P26" s="24">
        <v>75</v>
      </c>
      <c r="Q26" s="16">
        <f>P26/G26</f>
        <v>0.13837638376383765</v>
      </c>
      <c r="R26" s="24"/>
      <c r="S26" s="16"/>
      <c r="T26" s="15"/>
      <c r="U26" s="16"/>
      <c r="V26" s="24">
        <v>152</v>
      </c>
      <c r="W26" s="16">
        <f>V26/G26</f>
        <v>0.28044280442804426</v>
      </c>
      <c r="X26" s="24"/>
      <c r="Y26" s="16"/>
      <c r="Z26" s="24">
        <v>36</v>
      </c>
      <c r="AA26" s="16">
        <f>Z26/G26</f>
        <v>6.6420664206642069E-2</v>
      </c>
      <c r="AB26" s="24">
        <v>153</v>
      </c>
      <c r="AC26" s="16">
        <f>AB26/G26</f>
        <v>0.28228782287822879</v>
      </c>
      <c r="AD26" s="16"/>
      <c r="AE26" s="16"/>
      <c r="AF26" s="24"/>
      <c r="AG26" s="16"/>
      <c r="AH26" s="24"/>
      <c r="AI26" s="16"/>
      <c r="AJ26" s="24"/>
      <c r="AK26" s="16"/>
      <c r="AL26" s="24"/>
      <c r="AM26" s="16"/>
      <c r="AN26" s="24"/>
      <c r="AO26" s="16"/>
      <c r="AP26" s="15"/>
      <c r="AQ26" s="16"/>
      <c r="AR26" s="24"/>
      <c r="AS26" s="41"/>
      <c r="AT26" s="24"/>
      <c r="AU26" s="16"/>
      <c r="AV26" s="28">
        <v>3</v>
      </c>
      <c r="AW26" s="28"/>
      <c r="AX26" s="28"/>
      <c r="AY26" s="28">
        <v>1</v>
      </c>
      <c r="AZ26" s="28"/>
      <c r="BA26" s="28"/>
      <c r="BB26" s="28">
        <v>3</v>
      </c>
      <c r="BC26" s="28"/>
      <c r="BD26" s="28">
        <v>0</v>
      </c>
      <c r="BE26" s="28">
        <v>3</v>
      </c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35.1" customHeight="1" x14ac:dyDescent="0.35">
      <c r="A27" s="6" t="s">
        <v>76</v>
      </c>
      <c r="B27" s="48" t="s">
        <v>77</v>
      </c>
      <c r="C27" s="37">
        <v>3</v>
      </c>
      <c r="D27" s="35">
        <v>77</v>
      </c>
      <c r="E27" s="35">
        <v>61</v>
      </c>
      <c r="F27" s="7">
        <f t="shared" si="0"/>
        <v>0.79220779220779225</v>
      </c>
      <c r="G27" s="35">
        <f t="shared" si="1"/>
        <v>58</v>
      </c>
      <c r="H27" s="35">
        <v>3</v>
      </c>
      <c r="I27" s="7">
        <f t="shared" si="2"/>
        <v>0.95081967213114749</v>
      </c>
      <c r="J27" s="20">
        <v>12</v>
      </c>
      <c r="K27" s="16">
        <f>J27/G27</f>
        <v>0.20689655172413793</v>
      </c>
      <c r="L27" s="24"/>
      <c r="M27" s="16"/>
      <c r="N27" s="24">
        <v>1</v>
      </c>
      <c r="O27" s="16">
        <f>N27/G27</f>
        <v>1.7241379310344827E-2</v>
      </c>
      <c r="P27" s="24">
        <v>44</v>
      </c>
      <c r="Q27" s="16">
        <f>P27/G27</f>
        <v>0.75862068965517238</v>
      </c>
      <c r="R27" s="24"/>
      <c r="S27" s="16"/>
      <c r="T27" s="15"/>
      <c r="U27" s="16"/>
      <c r="V27" s="24"/>
      <c r="W27" s="16"/>
      <c r="X27" s="24"/>
      <c r="Y27" s="16"/>
      <c r="Z27" s="24">
        <v>1</v>
      </c>
      <c r="AA27" s="16">
        <f>Z27/G27</f>
        <v>1.7241379310344827E-2</v>
      </c>
      <c r="AB27" s="24"/>
      <c r="AC27" s="16"/>
      <c r="AD27" s="16"/>
      <c r="AE27" s="16"/>
      <c r="AF27" s="24"/>
      <c r="AG27" s="16"/>
      <c r="AH27" s="24"/>
      <c r="AI27" s="16"/>
      <c r="AJ27" s="24"/>
      <c r="AK27" s="16"/>
      <c r="AL27" s="24"/>
      <c r="AM27" s="16"/>
      <c r="AN27" s="24"/>
      <c r="AO27" s="16"/>
      <c r="AP27" s="15"/>
      <c r="AQ27" s="16"/>
      <c r="AR27" s="24"/>
      <c r="AS27" s="41"/>
      <c r="AT27" s="24"/>
      <c r="AU27" s="16"/>
      <c r="AV27" s="28">
        <v>0</v>
      </c>
      <c r="AW27" s="28"/>
      <c r="AX27" s="28"/>
      <c r="AY27" s="28">
        <v>3</v>
      </c>
      <c r="AZ27" s="28"/>
      <c r="BA27" s="28"/>
      <c r="BB27" s="28"/>
      <c r="BC27" s="28"/>
      <c r="BD27" s="28">
        <v>0</v>
      </c>
      <c r="BE27" s="28">
        <v>0</v>
      </c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35.1" customHeight="1" x14ac:dyDescent="0.35">
      <c r="A28" s="6" t="s">
        <v>78</v>
      </c>
      <c r="B28" s="48" t="s">
        <v>79</v>
      </c>
      <c r="C28" s="37">
        <v>7</v>
      </c>
      <c r="D28" s="35">
        <v>469</v>
      </c>
      <c r="E28" s="35">
        <v>275</v>
      </c>
      <c r="F28" s="7">
        <f t="shared" si="0"/>
        <v>0.5863539445628998</v>
      </c>
      <c r="G28" s="35">
        <f t="shared" si="1"/>
        <v>267</v>
      </c>
      <c r="H28" s="35">
        <v>8</v>
      </c>
      <c r="I28" s="7">
        <f t="shared" si="2"/>
        <v>0.97090909090909094</v>
      </c>
      <c r="J28" s="20"/>
      <c r="K28" s="16"/>
      <c r="L28" s="24"/>
      <c r="M28" s="16"/>
      <c r="N28" s="24"/>
      <c r="O28" s="16"/>
      <c r="P28" s="24"/>
      <c r="Q28" s="16"/>
      <c r="R28" s="24">
        <v>97</v>
      </c>
      <c r="S28" s="16">
        <f>R28/G28</f>
        <v>0.36329588014981273</v>
      </c>
      <c r="T28" s="15"/>
      <c r="U28" s="16"/>
      <c r="V28" s="24"/>
      <c r="W28" s="16"/>
      <c r="X28" s="24">
        <v>170</v>
      </c>
      <c r="Y28" s="16">
        <f>X28/G28</f>
        <v>0.63670411985018727</v>
      </c>
      <c r="Z28" s="24"/>
      <c r="AA28" s="16"/>
      <c r="AB28" s="24"/>
      <c r="AC28" s="16"/>
      <c r="AD28" s="16"/>
      <c r="AE28" s="16"/>
      <c r="AF28" s="24"/>
      <c r="AG28" s="16"/>
      <c r="AH28" s="24"/>
      <c r="AI28" s="16"/>
      <c r="AJ28" s="24"/>
      <c r="AK28" s="16"/>
      <c r="AL28" s="24"/>
      <c r="AM28" s="16"/>
      <c r="AN28" s="24"/>
      <c r="AO28" s="16"/>
      <c r="AP28" s="15"/>
      <c r="AQ28" s="16"/>
      <c r="AR28" s="24"/>
      <c r="AS28" s="41"/>
      <c r="AT28" s="24"/>
      <c r="AU28" s="16"/>
      <c r="AV28" s="28"/>
      <c r="AW28" s="28"/>
      <c r="AX28" s="28"/>
      <c r="AY28" s="28"/>
      <c r="AZ28" s="28">
        <v>2</v>
      </c>
      <c r="BA28" s="28"/>
      <c r="BB28" s="28"/>
      <c r="BC28" s="28">
        <v>5</v>
      </c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</row>
    <row r="29" spans="1:66" ht="35.1" customHeight="1" x14ac:dyDescent="0.35">
      <c r="A29" s="6" t="s">
        <v>80</v>
      </c>
      <c r="B29" s="48" t="s">
        <v>81</v>
      </c>
      <c r="C29" s="37">
        <v>3</v>
      </c>
      <c r="D29" s="35">
        <v>65</v>
      </c>
      <c r="E29" s="35">
        <v>42</v>
      </c>
      <c r="F29" s="7">
        <f t="shared" si="0"/>
        <v>0.64615384615384619</v>
      </c>
      <c r="G29" s="35">
        <f t="shared" si="1"/>
        <v>40</v>
      </c>
      <c r="H29" s="35">
        <v>2</v>
      </c>
      <c r="I29" s="7">
        <f t="shared" si="2"/>
        <v>0.95238095238095233</v>
      </c>
      <c r="J29" s="20">
        <v>17</v>
      </c>
      <c r="K29" s="16">
        <f>J29/G29</f>
        <v>0.42499999999999999</v>
      </c>
      <c r="L29" s="24"/>
      <c r="M29" s="16"/>
      <c r="N29" s="24">
        <v>1</v>
      </c>
      <c r="O29" s="16">
        <f>N29/G29</f>
        <v>2.5000000000000001E-2</v>
      </c>
      <c r="P29" s="24">
        <v>22</v>
      </c>
      <c r="Q29" s="16">
        <f>P29/G29</f>
        <v>0.55000000000000004</v>
      </c>
      <c r="R29" s="24"/>
      <c r="S29" s="16"/>
      <c r="T29" s="15"/>
      <c r="U29" s="16"/>
      <c r="V29" s="24"/>
      <c r="W29" s="16"/>
      <c r="X29" s="24"/>
      <c r="Y29" s="16"/>
      <c r="Z29" s="24"/>
      <c r="AA29" s="16"/>
      <c r="AB29" s="24"/>
      <c r="AC29" s="16"/>
      <c r="AD29" s="16"/>
      <c r="AE29" s="16"/>
      <c r="AF29" s="24"/>
      <c r="AG29" s="16"/>
      <c r="AH29" s="24"/>
      <c r="AI29" s="16"/>
      <c r="AJ29" s="24"/>
      <c r="AK29" s="16"/>
      <c r="AL29" s="24"/>
      <c r="AM29" s="16"/>
      <c r="AN29" s="24"/>
      <c r="AO29" s="16"/>
      <c r="AP29" s="15"/>
      <c r="AQ29" s="16"/>
      <c r="AR29" s="24"/>
      <c r="AS29" s="41"/>
      <c r="AT29" s="24"/>
      <c r="AU29" s="16"/>
      <c r="AV29" s="28">
        <v>1</v>
      </c>
      <c r="AW29" s="28"/>
      <c r="AX29" s="28"/>
      <c r="AY29" s="28">
        <v>2</v>
      </c>
      <c r="AZ29" s="28"/>
      <c r="BA29" s="28"/>
      <c r="BB29" s="28"/>
      <c r="BC29" s="28"/>
      <c r="BD29" s="28">
        <v>0</v>
      </c>
      <c r="BE29" s="28">
        <v>0</v>
      </c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35.1" customHeight="1" x14ac:dyDescent="0.35">
      <c r="A30" s="6" t="s">
        <v>82</v>
      </c>
      <c r="B30" s="48" t="s">
        <v>83</v>
      </c>
      <c r="C30" s="37">
        <v>3</v>
      </c>
      <c r="D30" s="35">
        <v>60</v>
      </c>
      <c r="E30" s="35">
        <v>39</v>
      </c>
      <c r="F30" s="7">
        <f t="shared" si="0"/>
        <v>0.65</v>
      </c>
      <c r="G30" s="35">
        <f t="shared" si="1"/>
        <v>36</v>
      </c>
      <c r="H30" s="35">
        <v>3</v>
      </c>
      <c r="I30" s="7">
        <f t="shared" si="2"/>
        <v>0.92307692307692313</v>
      </c>
      <c r="J30" s="20">
        <v>8</v>
      </c>
      <c r="K30" s="16">
        <f>J30/G30</f>
        <v>0.22222222222222221</v>
      </c>
      <c r="L30" s="24"/>
      <c r="M30" s="16"/>
      <c r="N30" s="24"/>
      <c r="O30" s="16"/>
      <c r="P30" s="24">
        <v>18</v>
      </c>
      <c r="Q30" s="16">
        <f>P30/G30</f>
        <v>0.5</v>
      </c>
      <c r="R30" s="24"/>
      <c r="S30" s="16"/>
      <c r="T30" s="15"/>
      <c r="U30" s="16"/>
      <c r="V30" s="24"/>
      <c r="W30" s="16"/>
      <c r="X30" s="24">
        <v>10</v>
      </c>
      <c r="Y30" s="16">
        <f>X30/G30</f>
        <v>0.27777777777777779</v>
      </c>
      <c r="Z30" s="24"/>
      <c r="AA30" s="16"/>
      <c r="AB30" s="24"/>
      <c r="AC30" s="16"/>
      <c r="AD30" s="16"/>
      <c r="AE30" s="16"/>
      <c r="AF30" s="24"/>
      <c r="AG30" s="16"/>
      <c r="AH30" s="24"/>
      <c r="AI30" s="16"/>
      <c r="AJ30" s="24"/>
      <c r="AK30" s="16"/>
      <c r="AL30" s="24"/>
      <c r="AM30" s="16"/>
      <c r="AN30" s="24"/>
      <c r="AO30" s="16"/>
      <c r="AP30" s="15"/>
      <c r="AQ30" s="16"/>
      <c r="AR30" s="24"/>
      <c r="AS30" s="41"/>
      <c r="AT30" s="24"/>
      <c r="AU30" s="16"/>
      <c r="AV30" s="28">
        <v>0</v>
      </c>
      <c r="AW30" s="28"/>
      <c r="AX30" s="29"/>
      <c r="AY30" s="28">
        <v>2</v>
      </c>
      <c r="AZ30" s="28"/>
      <c r="BA30" s="28"/>
      <c r="BB30" s="28"/>
      <c r="BC30" s="28">
        <v>1</v>
      </c>
      <c r="BD30" s="28">
        <v>0</v>
      </c>
      <c r="BE30" s="28">
        <v>0</v>
      </c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35.1" customHeight="1" x14ac:dyDescent="0.35">
      <c r="A31" s="6" t="s">
        <v>84</v>
      </c>
      <c r="B31" s="48" t="s">
        <v>85</v>
      </c>
      <c r="C31" s="37">
        <v>7</v>
      </c>
      <c r="D31" s="35">
        <v>261</v>
      </c>
      <c r="E31" s="35">
        <v>76</v>
      </c>
      <c r="F31" s="7">
        <f t="shared" si="0"/>
        <v>0.29118773946360155</v>
      </c>
      <c r="G31" s="35">
        <f t="shared" si="1"/>
        <v>57</v>
      </c>
      <c r="H31" s="35">
        <v>19</v>
      </c>
      <c r="I31" s="7">
        <f t="shared" si="2"/>
        <v>0.75</v>
      </c>
      <c r="J31" s="20"/>
      <c r="K31" s="16"/>
      <c r="L31" s="24"/>
      <c r="M31" s="16"/>
      <c r="N31" s="24"/>
      <c r="O31" s="16"/>
      <c r="P31" s="24"/>
      <c r="Q31" s="16"/>
      <c r="R31" s="24"/>
      <c r="S31" s="16"/>
      <c r="T31" s="15"/>
      <c r="U31" s="16"/>
      <c r="V31" s="24"/>
      <c r="W31" s="16"/>
      <c r="X31" s="24"/>
      <c r="Y31" s="16"/>
      <c r="Z31" s="24"/>
      <c r="AA31" s="16"/>
      <c r="AB31" s="24"/>
      <c r="AC31" s="16"/>
      <c r="AD31" s="16"/>
      <c r="AE31" s="16"/>
      <c r="AF31" s="24"/>
      <c r="AG31" s="16"/>
      <c r="AH31" s="24"/>
      <c r="AI31" s="16"/>
      <c r="AJ31" s="24"/>
      <c r="AK31" s="16"/>
      <c r="AL31" s="24"/>
      <c r="AM31" s="16"/>
      <c r="AN31" s="24">
        <v>57</v>
      </c>
      <c r="AO31" s="16">
        <f>AN31/G31</f>
        <v>1</v>
      </c>
      <c r="AP31" s="15"/>
      <c r="AQ31" s="16"/>
      <c r="AR31" s="24"/>
      <c r="AS31" s="41"/>
      <c r="AT31" s="24"/>
      <c r="AU31" s="16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>
        <v>7</v>
      </c>
      <c r="BM31" s="28"/>
      <c r="BN31" s="28"/>
    </row>
    <row r="32" spans="1:66" ht="35.1" customHeight="1" x14ac:dyDescent="0.35">
      <c r="A32" s="6" t="s">
        <v>86</v>
      </c>
      <c r="B32" s="48" t="s">
        <v>87</v>
      </c>
      <c r="C32" s="37">
        <v>8</v>
      </c>
      <c r="D32" s="35">
        <v>562</v>
      </c>
      <c r="E32" s="35">
        <v>222</v>
      </c>
      <c r="F32" s="7">
        <f t="shared" si="0"/>
        <v>0.39501779359430605</v>
      </c>
      <c r="G32" s="35">
        <f t="shared" si="1"/>
        <v>206</v>
      </c>
      <c r="H32" s="35">
        <v>16</v>
      </c>
      <c r="I32" s="7">
        <f t="shared" si="2"/>
        <v>0.92792792792792789</v>
      </c>
      <c r="J32" s="20">
        <v>163</v>
      </c>
      <c r="K32" s="16">
        <f>J32/G32</f>
        <v>0.79126213592233008</v>
      </c>
      <c r="L32" s="24"/>
      <c r="M32" s="16"/>
      <c r="N32" s="24"/>
      <c r="O32" s="16"/>
      <c r="P32" s="24"/>
      <c r="Q32" s="16"/>
      <c r="R32" s="24">
        <v>43</v>
      </c>
      <c r="S32" s="16">
        <f>R32/G32</f>
        <v>0.20873786407766989</v>
      </c>
      <c r="T32" s="15"/>
      <c r="U32" s="16"/>
      <c r="V32" s="24"/>
      <c r="W32" s="16"/>
      <c r="X32" s="24"/>
      <c r="Y32" s="16"/>
      <c r="Z32" s="24"/>
      <c r="AA32" s="16"/>
      <c r="AB32" s="24"/>
      <c r="AC32" s="16"/>
      <c r="AD32" s="16"/>
      <c r="AE32" s="16"/>
      <c r="AF32" s="24"/>
      <c r="AG32" s="16"/>
      <c r="AH32" s="24"/>
      <c r="AI32" s="16"/>
      <c r="AJ32" s="24"/>
      <c r="AK32" s="16"/>
      <c r="AL32" s="24"/>
      <c r="AM32" s="16"/>
      <c r="AN32" s="24"/>
      <c r="AO32" s="16"/>
      <c r="AP32" s="15"/>
      <c r="AQ32" s="16"/>
      <c r="AR32" s="24"/>
      <c r="AS32" s="41"/>
      <c r="AT32" s="24"/>
      <c r="AU32" s="16"/>
      <c r="AV32" s="28">
        <v>7</v>
      </c>
      <c r="AW32" s="28"/>
      <c r="AX32" s="28"/>
      <c r="AY32" s="28"/>
      <c r="AZ32" s="28">
        <v>1</v>
      </c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35.1" customHeight="1" x14ac:dyDescent="0.35">
      <c r="A33" s="6" t="s">
        <v>88</v>
      </c>
      <c r="B33" s="48" t="s">
        <v>89</v>
      </c>
      <c r="C33" s="37">
        <v>4</v>
      </c>
      <c r="D33" s="35">
        <v>82</v>
      </c>
      <c r="E33" s="35">
        <v>41</v>
      </c>
      <c r="F33" s="7">
        <f t="shared" si="0"/>
        <v>0.5</v>
      </c>
      <c r="G33" s="35">
        <f t="shared" si="1"/>
        <v>33</v>
      </c>
      <c r="H33" s="35">
        <v>8</v>
      </c>
      <c r="I33" s="7">
        <f t="shared" si="2"/>
        <v>0.80487804878048785</v>
      </c>
      <c r="J33" s="20"/>
      <c r="K33" s="16">
        <f>J33/G33</f>
        <v>0</v>
      </c>
      <c r="L33" s="24"/>
      <c r="M33" s="16"/>
      <c r="N33" s="24"/>
      <c r="O33" s="16"/>
      <c r="P33" s="24"/>
      <c r="Q33" s="16"/>
      <c r="R33" s="24"/>
      <c r="S33" s="16"/>
      <c r="T33" s="15"/>
      <c r="U33" s="16"/>
      <c r="V33" s="24"/>
      <c r="W33" s="16"/>
      <c r="X33" s="24"/>
      <c r="Y33" s="16"/>
      <c r="Z33" s="24"/>
      <c r="AA33" s="16"/>
      <c r="AB33" s="24"/>
      <c r="AC33" s="16"/>
      <c r="AD33" s="16"/>
      <c r="AE33" s="16"/>
      <c r="AF33" s="24">
        <v>33</v>
      </c>
      <c r="AG33" s="16">
        <f>AF33/G33</f>
        <v>1</v>
      </c>
      <c r="AH33" s="24"/>
      <c r="AI33" s="16"/>
      <c r="AJ33" s="24"/>
      <c r="AK33" s="16"/>
      <c r="AL33" s="24"/>
      <c r="AM33" s="16"/>
      <c r="AN33" s="24"/>
      <c r="AO33" s="16"/>
      <c r="AP33" s="15"/>
      <c r="AQ33" s="16"/>
      <c r="AR33" s="24"/>
      <c r="AS33" s="41"/>
      <c r="AT33" s="24"/>
      <c r="AU33" s="16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>
        <v>3</v>
      </c>
      <c r="BH33" s="28"/>
      <c r="BI33" s="28"/>
      <c r="BJ33" s="28"/>
      <c r="BK33" s="28"/>
      <c r="BL33" s="28"/>
      <c r="BM33" s="28"/>
      <c r="BN33" s="28"/>
    </row>
    <row r="34" spans="1:66" ht="35.1" customHeight="1" x14ac:dyDescent="0.35">
      <c r="A34" s="6" t="s">
        <v>90</v>
      </c>
      <c r="B34" s="48" t="s">
        <v>91</v>
      </c>
      <c r="C34" s="37">
        <v>7</v>
      </c>
      <c r="D34" s="35">
        <v>238</v>
      </c>
      <c r="E34" s="35">
        <v>119</v>
      </c>
      <c r="F34" s="7">
        <f t="shared" si="0"/>
        <v>0.5</v>
      </c>
      <c r="G34" s="35">
        <f t="shared" si="1"/>
        <v>109</v>
      </c>
      <c r="H34" s="35">
        <v>10</v>
      </c>
      <c r="I34" s="7">
        <f t="shared" si="2"/>
        <v>0.91596638655462181</v>
      </c>
      <c r="J34" s="20">
        <v>34</v>
      </c>
      <c r="K34" s="16">
        <f>J34/G34</f>
        <v>0.31192660550458717</v>
      </c>
      <c r="L34" s="24"/>
      <c r="M34" s="16"/>
      <c r="N34" s="24"/>
      <c r="O34" s="16"/>
      <c r="P34" s="24">
        <v>75</v>
      </c>
      <c r="Q34" s="16">
        <f>P34/G34</f>
        <v>0.68807339449541283</v>
      </c>
      <c r="R34" s="24"/>
      <c r="S34" s="16"/>
      <c r="T34" s="15"/>
      <c r="U34" s="16"/>
      <c r="V34" s="24"/>
      <c r="W34" s="16"/>
      <c r="X34" s="24"/>
      <c r="Y34" s="16"/>
      <c r="Z34" s="24"/>
      <c r="AA34" s="16"/>
      <c r="AB34" s="24"/>
      <c r="AC34" s="16"/>
      <c r="AD34" s="16"/>
      <c r="AE34" s="16"/>
      <c r="AF34" s="24"/>
      <c r="AG34" s="16"/>
      <c r="AH34" s="24"/>
      <c r="AI34" s="16"/>
      <c r="AJ34" s="24"/>
      <c r="AK34" s="16"/>
      <c r="AL34" s="24"/>
      <c r="AM34" s="16"/>
      <c r="AN34" s="24"/>
      <c r="AO34" s="16"/>
      <c r="AP34" s="15"/>
      <c r="AQ34" s="16"/>
      <c r="AR34" s="24"/>
      <c r="AS34" s="41"/>
      <c r="AT34" s="24"/>
      <c r="AU34" s="16"/>
      <c r="AV34" s="28">
        <v>2</v>
      </c>
      <c r="AW34" s="28"/>
      <c r="AX34" s="28"/>
      <c r="AY34" s="28">
        <v>5</v>
      </c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35.1" customHeight="1" x14ac:dyDescent="0.35">
      <c r="A35" s="6" t="s">
        <v>92</v>
      </c>
      <c r="B35" s="48" t="s">
        <v>93</v>
      </c>
      <c r="C35" s="37">
        <v>4</v>
      </c>
      <c r="D35" s="35">
        <v>101</v>
      </c>
      <c r="E35" s="35">
        <v>50</v>
      </c>
      <c r="F35" s="7">
        <f t="shared" si="0"/>
        <v>0.49504950495049505</v>
      </c>
      <c r="G35" s="35">
        <f t="shared" si="1"/>
        <v>44</v>
      </c>
      <c r="H35" s="35">
        <v>6</v>
      </c>
      <c r="I35" s="7">
        <f t="shared" si="2"/>
        <v>0.88</v>
      </c>
      <c r="J35" s="20"/>
      <c r="K35" s="16"/>
      <c r="L35" s="24"/>
      <c r="M35" s="16"/>
      <c r="N35" s="24"/>
      <c r="O35" s="16"/>
      <c r="P35" s="24">
        <v>44</v>
      </c>
      <c r="Q35" s="16">
        <f>P35/G35</f>
        <v>1</v>
      </c>
      <c r="R35" s="24"/>
      <c r="S35" s="16"/>
      <c r="T35" s="15"/>
      <c r="U35" s="16"/>
      <c r="V35" s="24"/>
      <c r="W35" s="16"/>
      <c r="X35" s="24"/>
      <c r="Y35" s="16"/>
      <c r="Z35" s="24"/>
      <c r="AA35" s="16"/>
      <c r="AB35" s="24"/>
      <c r="AC35" s="16"/>
      <c r="AD35" s="16"/>
      <c r="AE35" s="16"/>
      <c r="AF35" s="24"/>
      <c r="AG35" s="16"/>
      <c r="AH35" s="24"/>
      <c r="AI35" s="16"/>
      <c r="AJ35" s="24"/>
      <c r="AK35" s="16"/>
      <c r="AL35" s="24"/>
      <c r="AM35" s="16"/>
      <c r="AN35" s="24"/>
      <c r="AO35" s="16"/>
      <c r="AP35" s="15"/>
      <c r="AQ35" s="16"/>
      <c r="AR35" s="24"/>
      <c r="AS35" s="41"/>
      <c r="AT35" s="24"/>
      <c r="AU35" s="16"/>
      <c r="AV35" s="28"/>
      <c r="AW35" s="28"/>
      <c r="AX35" s="28"/>
      <c r="AY35" s="28">
        <v>4</v>
      </c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</row>
    <row r="36" spans="1:66" ht="35.1" customHeight="1" x14ac:dyDescent="0.35">
      <c r="A36" s="6" t="s">
        <v>94</v>
      </c>
      <c r="B36" s="48" t="s">
        <v>95</v>
      </c>
      <c r="C36" s="37">
        <v>4</v>
      </c>
      <c r="D36" s="35">
        <v>123</v>
      </c>
      <c r="E36" s="35">
        <v>40</v>
      </c>
      <c r="F36" s="7">
        <f t="shared" ref="F36:F67" si="3">E36/D36</f>
        <v>0.32520325203252032</v>
      </c>
      <c r="G36" s="35">
        <f t="shared" ref="G36:G67" si="4">E36-H36</f>
        <v>35</v>
      </c>
      <c r="H36" s="35">
        <v>5</v>
      </c>
      <c r="I36" s="7">
        <f t="shared" ref="I36:I67" si="5">G36/E36</f>
        <v>0.875</v>
      </c>
      <c r="J36" s="20"/>
      <c r="K36" s="16"/>
      <c r="L36" s="24"/>
      <c r="M36" s="16"/>
      <c r="N36" s="24"/>
      <c r="O36" s="16"/>
      <c r="P36" s="24"/>
      <c r="Q36" s="16"/>
      <c r="R36" s="24"/>
      <c r="S36" s="16"/>
      <c r="T36" s="15"/>
      <c r="U36" s="16"/>
      <c r="V36" s="24"/>
      <c r="W36" s="16"/>
      <c r="X36" s="24"/>
      <c r="Y36" s="16"/>
      <c r="Z36" s="24">
        <v>35</v>
      </c>
      <c r="AA36" s="16">
        <f>Z36/G36</f>
        <v>1</v>
      </c>
      <c r="AB36" s="24"/>
      <c r="AC36" s="16"/>
      <c r="AD36" s="16"/>
      <c r="AE36" s="16"/>
      <c r="AF36" s="24"/>
      <c r="AG36" s="16"/>
      <c r="AH36" s="24"/>
      <c r="AI36" s="16"/>
      <c r="AJ36" s="24"/>
      <c r="AK36" s="16"/>
      <c r="AL36" s="24"/>
      <c r="AM36" s="16"/>
      <c r="AN36" s="24"/>
      <c r="AO36" s="16"/>
      <c r="AP36" s="15"/>
      <c r="AQ36" s="16"/>
      <c r="AR36" s="24"/>
      <c r="AS36" s="41"/>
      <c r="AT36" s="24"/>
      <c r="AU36" s="16"/>
      <c r="AV36" s="28"/>
      <c r="AW36" s="28"/>
      <c r="AX36" s="28"/>
      <c r="AY36" s="28"/>
      <c r="AZ36" s="28"/>
      <c r="BA36" s="28"/>
      <c r="BB36" s="28"/>
      <c r="BC36" s="28"/>
      <c r="BD36" s="28">
        <v>4</v>
      </c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35.1" customHeight="1" x14ac:dyDescent="0.35">
      <c r="A37" s="6" t="s">
        <v>96</v>
      </c>
      <c r="B37" s="48" t="s">
        <v>97</v>
      </c>
      <c r="C37" s="37">
        <v>5</v>
      </c>
      <c r="D37" s="35">
        <v>174</v>
      </c>
      <c r="E37" s="35">
        <v>101</v>
      </c>
      <c r="F37" s="7">
        <f t="shared" si="3"/>
        <v>0.58045977011494254</v>
      </c>
      <c r="G37" s="35">
        <f t="shared" si="4"/>
        <v>87</v>
      </c>
      <c r="H37" s="35">
        <v>14</v>
      </c>
      <c r="I37" s="7">
        <f t="shared" si="5"/>
        <v>0.86138613861386137</v>
      </c>
      <c r="J37" s="20"/>
      <c r="K37" s="16"/>
      <c r="L37" s="24"/>
      <c r="M37" s="16"/>
      <c r="N37" s="24"/>
      <c r="O37" s="16"/>
      <c r="P37" s="24">
        <v>57</v>
      </c>
      <c r="Q37" s="16">
        <f>P37/G37</f>
        <v>0.65517241379310343</v>
      </c>
      <c r="R37" s="24"/>
      <c r="S37" s="16"/>
      <c r="T37" s="15"/>
      <c r="U37" s="16"/>
      <c r="V37" s="24"/>
      <c r="W37" s="16"/>
      <c r="X37" s="24"/>
      <c r="Y37" s="16"/>
      <c r="Z37" s="24">
        <v>30</v>
      </c>
      <c r="AA37" s="16">
        <f>Z37/G37</f>
        <v>0.34482758620689657</v>
      </c>
      <c r="AB37" s="24"/>
      <c r="AC37" s="16"/>
      <c r="AD37" s="16"/>
      <c r="AE37" s="16"/>
      <c r="AF37" s="24"/>
      <c r="AG37" s="16"/>
      <c r="AH37" s="24"/>
      <c r="AI37" s="16"/>
      <c r="AJ37" s="24"/>
      <c r="AK37" s="16"/>
      <c r="AL37" s="24"/>
      <c r="AM37" s="16"/>
      <c r="AN37" s="24"/>
      <c r="AO37" s="16"/>
      <c r="AP37" s="15"/>
      <c r="AQ37" s="16"/>
      <c r="AR37" s="24"/>
      <c r="AS37" s="41"/>
      <c r="AT37" s="24"/>
      <c r="AU37" s="16"/>
      <c r="AV37" s="28"/>
      <c r="AW37" s="28"/>
      <c r="AX37" s="28"/>
      <c r="AY37" s="28">
        <v>3</v>
      </c>
      <c r="AZ37" s="28"/>
      <c r="BA37" s="28"/>
      <c r="BB37" s="28"/>
      <c r="BC37" s="28"/>
      <c r="BD37" s="28">
        <v>2</v>
      </c>
      <c r="BE37" s="28"/>
      <c r="BF37" s="28"/>
      <c r="BG37" s="28"/>
      <c r="BH37" s="28"/>
      <c r="BI37" s="28"/>
      <c r="BJ37" s="28"/>
      <c r="BK37" s="28"/>
      <c r="BL37" s="28"/>
      <c r="BM37" s="28"/>
      <c r="BN37" s="28"/>
    </row>
    <row r="38" spans="1:66" ht="35.1" customHeight="1" x14ac:dyDescent="0.35">
      <c r="A38" s="6" t="s">
        <v>98</v>
      </c>
      <c r="B38" s="48" t="s">
        <v>99</v>
      </c>
      <c r="C38" s="37">
        <v>4</v>
      </c>
      <c r="D38" s="35">
        <v>120</v>
      </c>
      <c r="E38" s="35">
        <v>62</v>
      </c>
      <c r="F38" s="7">
        <f t="shared" si="3"/>
        <v>0.51666666666666672</v>
      </c>
      <c r="G38" s="35">
        <f t="shared" si="4"/>
        <v>51</v>
      </c>
      <c r="H38" s="35">
        <v>11</v>
      </c>
      <c r="I38" s="7">
        <f t="shared" si="5"/>
        <v>0.82258064516129037</v>
      </c>
      <c r="J38" s="20"/>
      <c r="K38" s="16"/>
      <c r="L38" s="24"/>
      <c r="M38" s="16"/>
      <c r="N38" s="24"/>
      <c r="O38" s="16"/>
      <c r="P38" s="24">
        <v>51</v>
      </c>
      <c r="Q38" s="16">
        <f>P38/G38</f>
        <v>1</v>
      </c>
      <c r="R38" s="24"/>
      <c r="S38" s="16"/>
      <c r="T38" s="15"/>
      <c r="U38" s="16"/>
      <c r="V38" s="24"/>
      <c r="W38" s="16"/>
      <c r="X38" s="24"/>
      <c r="Y38" s="16"/>
      <c r="Z38" s="24"/>
      <c r="AA38" s="16"/>
      <c r="AB38" s="24"/>
      <c r="AC38" s="16"/>
      <c r="AD38" s="16"/>
      <c r="AE38" s="16"/>
      <c r="AF38" s="24"/>
      <c r="AG38" s="16"/>
      <c r="AH38" s="24"/>
      <c r="AI38" s="16"/>
      <c r="AJ38" s="24"/>
      <c r="AK38" s="16"/>
      <c r="AL38" s="24"/>
      <c r="AM38" s="16"/>
      <c r="AN38" s="24"/>
      <c r="AO38" s="16"/>
      <c r="AP38" s="15"/>
      <c r="AQ38" s="16"/>
      <c r="AR38" s="24"/>
      <c r="AS38" s="41"/>
      <c r="AT38" s="24"/>
      <c r="AU38" s="16"/>
      <c r="AV38" s="28"/>
      <c r="AW38" s="28"/>
      <c r="AX38" s="28"/>
      <c r="AY38" s="28">
        <v>4</v>
      </c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35.1" customHeight="1" x14ac:dyDescent="0.35">
      <c r="A39" s="6" t="s">
        <v>100</v>
      </c>
      <c r="B39" s="48" t="s">
        <v>101</v>
      </c>
      <c r="C39" s="37">
        <v>5</v>
      </c>
      <c r="D39" s="35">
        <v>137</v>
      </c>
      <c r="E39" s="35">
        <v>66</v>
      </c>
      <c r="F39" s="7">
        <f t="shared" si="3"/>
        <v>0.48175182481751827</v>
      </c>
      <c r="G39" s="35">
        <f t="shared" si="4"/>
        <v>63</v>
      </c>
      <c r="H39" s="35">
        <v>3</v>
      </c>
      <c r="I39" s="7">
        <f t="shared" si="5"/>
        <v>0.95454545454545459</v>
      </c>
      <c r="J39" s="20">
        <v>35</v>
      </c>
      <c r="K39" s="16">
        <f>J39/G39</f>
        <v>0.55555555555555558</v>
      </c>
      <c r="L39" s="24"/>
      <c r="M39" s="16"/>
      <c r="N39" s="24"/>
      <c r="O39" s="16"/>
      <c r="P39" s="24">
        <v>28</v>
      </c>
      <c r="Q39" s="16">
        <f>P39/G39</f>
        <v>0.44444444444444442</v>
      </c>
      <c r="R39" s="24"/>
      <c r="S39" s="16"/>
      <c r="T39" s="15"/>
      <c r="U39" s="16"/>
      <c r="V39" s="24"/>
      <c r="W39" s="16"/>
      <c r="X39" s="24"/>
      <c r="Y39" s="16"/>
      <c r="Z39" s="24"/>
      <c r="AA39" s="16"/>
      <c r="AB39" s="24"/>
      <c r="AC39" s="16"/>
      <c r="AD39" s="16"/>
      <c r="AE39" s="16"/>
      <c r="AF39" s="24"/>
      <c r="AG39" s="16"/>
      <c r="AH39" s="24"/>
      <c r="AI39" s="16"/>
      <c r="AJ39" s="24"/>
      <c r="AK39" s="16"/>
      <c r="AL39" s="24"/>
      <c r="AM39" s="16"/>
      <c r="AN39" s="24"/>
      <c r="AO39" s="16"/>
      <c r="AP39" s="15"/>
      <c r="AQ39" s="16"/>
      <c r="AR39" s="24"/>
      <c r="AS39" s="41"/>
      <c r="AT39" s="24"/>
      <c r="AU39" s="16"/>
      <c r="AV39" s="28">
        <v>3</v>
      </c>
      <c r="AW39" s="28"/>
      <c r="AX39" s="28"/>
      <c r="AY39" s="28">
        <v>2</v>
      </c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</row>
    <row r="40" spans="1:66" ht="35.1" customHeight="1" x14ac:dyDescent="0.35">
      <c r="A40" s="6" t="s">
        <v>102</v>
      </c>
      <c r="B40" s="48" t="s">
        <v>103</v>
      </c>
      <c r="C40" s="37">
        <v>5</v>
      </c>
      <c r="D40" s="35">
        <v>154</v>
      </c>
      <c r="E40" s="35">
        <v>67</v>
      </c>
      <c r="F40" s="7">
        <f t="shared" si="3"/>
        <v>0.43506493506493504</v>
      </c>
      <c r="G40" s="35">
        <f t="shared" si="4"/>
        <v>47</v>
      </c>
      <c r="H40" s="35">
        <v>20</v>
      </c>
      <c r="I40" s="7">
        <f t="shared" si="5"/>
        <v>0.70149253731343286</v>
      </c>
      <c r="J40" s="20"/>
      <c r="K40" s="16"/>
      <c r="L40" s="24"/>
      <c r="M40" s="16"/>
      <c r="N40" s="24"/>
      <c r="O40" s="16"/>
      <c r="P40" s="24">
        <v>47</v>
      </c>
      <c r="Q40" s="16">
        <f>P40/G40</f>
        <v>1</v>
      </c>
      <c r="R40" s="24"/>
      <c r="S40" s="16"/>
      <c r="T40" s="15"/>
      <c r="U40" s="16"/>
      <c r="V40" s="24"/>
      <c r="W40" s="16"/>
      <c r="X40" s="24"/>
      <c r="Y40" s="16"/>
      <c r="Z40" s="24"/>
      <c r="AA40" s="16"/>
      <c r="AB40" s="24"/>
      <c r="AC40" s="16"/>
      <c r="AD40" s="16"/>
      <c r="AE40" s="16"/>
      <c r="AF40" s="24"/>
      <c r="AG40" s="16"/>
      <c r="AH40" s="24"/>
      <c r="AI40" s="16"/>
      <c r="AJ40" s="24"/>
      <c r="AK40" s="16"/>
      <c r="AL40" s="24"/>
      <c r="AM40" s="16"/>
      <c r="AN40" s="24"/>
      <c r="AO40" s="16"/>
      <c r="AP40" s="15"/>
      <c r="AQ40" s="16"/>
      <c r="AR40" s="24"/>
      <c r="AS40" s="41"/>
      <c r="AT40" s="24"/>
      <c r="AU40" s="16"/>
      <c r="AV40" s="28"/>
      <c r="AW40" s="28"/>
      <c r="AX40" s="28"/>
      <c r="AY40" s="28">
        <v>5</v>
      </c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35.1" customHeight="1" x14ac:dyDescent="0.35">
      <c r="A41" s="6" t="s">
        <v>104</v>
      </c>
      <c r="B41" s="48" t="s">
        <v>105</v>
      </c>
      <c r="C41" s="37">
        <v>4</v>
      </c>
      <c r="D41" s="35">
        <v>114</v>
      </c>
      <c r="E41" s="35">
        <v>58</v>
      </c>
      <c r="F41" s="7">
        <f t="shared" si="3"/>
        <v>0.50877192982456143</v>
      </c>
      <c r="G41" s="35">
        <f t="shared" si="4"/>
        <v>45</v>
      </c>
      <c r="H41" s="35">
        <v>13</v>
      </c>
      <c r="I41" s="7">
        <f t="shared" si="5"/>
        <v>0.77586206896551724</v>
      </c>
      <c r="J41" s="20"/>
      <c r="K41" s="16"/>
      <c r="L41" s="24"/>
      <c r="M41" s="16"/>
      <c r="N41" s="24"/>
      <c r="O41" s="16"/>
      <c r="P41" s="24"/>
      <c r="Q41" s="16"/>
      <c r="R41" s="24"/>
      <c r="S41" s="16"/>
      <c r="T41" s="15"/>
      <c r="U41" s="16"/>
      <c r="V41" s="24"/>
      <c r="W41" s="16"/>
      <c r="X41" s="24"/>
      <c r="Y41" s="16"/>
      <c r="Z41" s="24"/>
      <c r="AA41" s="16"/>
      <c r="AB41" s="24"/>
      <c r="AC41" s="16"/>
      <c r="AD41" s="16"/>
      <c r="AE41" s="16"/>
      <c r="AF41" s="24"/>
      <c r="AG41" s="16"/>
      <c r="AH41" s="24">
        <v>45</v>
      </c>
      <c r="AI41" s="16">
        <f>AH41/G41</f>
        <v>1</v>
      </c>
      <c r="AJ41" s="24"/>
      <c r="AK41" s="16"/>
      <c r="AL41" s="24"/>
      <c r="AM41" s="16"/>
      <c r="AN41" s="24"/>
      <c r="AO41" s="16"/>
      <c r="AP41" s="15"/>
      <c r="AQ41" s="16"/>
      <c r="AR41" s="24"/>
      <c r="AS41" s="41"/>
      <c r="AT41" s="24"/>
      <c r="AU41" s="16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>
        <v>4</v>
      </c>
      <c r="BI41" s="28"/>
      <c r="BJ41" s="28"/>
      <c r="BK41" s="28"/>
      <c r="BL41" s="28"/>
      <c r="BM41" s="28"/>
      <c r="BN41" s="28"/>
    </row>
    <row r="42" spans="1:66" ht="35.1" customHeight="1" x14ac:dyDescent="0.35">
      <c r="A42" s="6" t="s">
        <v>106</v>
      </c>
      <c r="B42" s="48" t="s">
        <v>107</v>
      </c>
      <c r="C42" s="37">
        <v>4</v>
      </c>
      <c r="D42" s="35">
        <v>147</v>
      </c>
      <c r="E42" s="35">
        <v>44</v>
      </c>
      <c r="F42" s="7">
        <f t="shared" si="3"/>
        <v>0.29931972789115646</v>
      </c>
      <c r="G42" s="35">
        <f t="shared" si="4"/>
        <v>35</v>
      </c>
      <c r="H42" s="35">
        <v>9</v>
      </c>
      <c r="I42" s="7">
        <f t="shared" si="5"/>
        <v>0.79545454545454541</v>
      </c>
      <c r="J42" s="20"/>
      <c r="K42" s="16"/>
      <c r="L42" s="24"/>
      <c r="M42" s="16"/>
      <c r="N42" s="24"/>
      <c r="O42" s="16"/>
      <c r="P42" s="24">
        <v>35</v>
      </c>
      <c r="Q42" s="16">
        <f>P42/G42</f>
        <v>1</v>
      </c>
      <c r="R42" s="24"/>
      <c r="S42" s="16"/>
      <c r="T42" s="15"/>
      <c r="U42" s="16"/>
      <c r="V42" s="24"/>
      <c r="W42" s="16"/>
      <c r="X42" s="24"/>
      <c r="Y42" s="16"/>
      <c r="Z42" s="24"/>
      <c r="AA42" s="16"/>
      <c r="AB42" s="24"/>
      <c r="AC42" s="16"/>
      <c r="AD42" s="16"/>
      <c r="AE42" s="16"/>
      <c r="AF42" s="24"/>
      <c r="AG42" s="16"/>
      <c r="AH42" s="24"/>
      <c r="AI42" s="16"/>
      <c r="AJ42" s="24"/>
      <c r="AK42" s="16"/>
      <c r="AL42" s="24"/>
      <c r="AM42" s="16"/>
      <c r="AN42" s="24"/>
      <c r="AO42" s="16"/>
      <c r="AP42" s="15"/>
      <c r="AQ42" s="16"/>
      <c r="AR42" s="24"/>
      <c r="AS42" s="41"/>
      <c r="AT42" s="24"/>
      <c r="AU42" s="16"/>
      <c r="AV42" s="28"/>
      <c r="AW42" s="28"/>
      <c r="AX42" s="28"/>
      <c r="AY42" s="28">
        <v>4</v>
      </c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35.1" customHeight="1" x14ac:dyDescent="0.35">
      <c r="A43" s="6" t="s">
        <v>108</v>
      </c>
      <c r="B43" s="48" t="s">
        <v>109</v>
      </c>
      <c r="C43" s="37">
        <v>4</v>
      </c>
      <c r="D43" s="35">
        <v>113</v>
      </c>
      <c r="E43" s="35">
        <v>55</v>
      </c>
      <c r="F43" s="7">
        <f t="shared" si="3"/>
        <v>0.48672566371681414</v>
      </c>
      <c r="G43" s="35">
        <f t="shared" si="4"/>
        <v>38</v>
      </c>
      <c r="H43" s="35">
        <v>17</v>
      </c>
      <c r="I43" s="7">
        <f t="shared" si="5"/>
        <v>0.69090909090909092</v>
      </c>
      <c r="J43" s="20"/>
      <c r="K43" s="16"/>
      <c r="L43" s="24"/>
      <c r="M43" s="16"/>
      <c r="N43" s="24"/>
      <c r="O43" s="16"/>
      <c r="P43" s="24"/>
      <c r="Q43" s="16"/>
      <c r="R43" s="24"/>
      <c r="S43" s="16"/>
      <c r="T43" s="15"/>
      <c r="U43" s="16"/>
      <c r="V43" s="24"/>
      <c r="W43" s="16"/>
      <c r="X43" s="24"/>
      <c r="Y43" s="16"/>
      <c r="Z43" s="24"/>
      <c r="AA43" s="16"/>
      <c r="AB43" s="24"/>
      <c r="AC43" s="16"/>
      <c r="AD43" s="16"/>
      <c r="AE43" s="16"/>
      <c r="AF43" s="24"/>
      <c r="AG43" s="16"/>
      <c r="AH43" s="24">
        <v>38</v>
      </c>
      <c r="AI43" s="16">
        <f>AH43/G43</f>
        <v>1</v>
      </c>
      <c r="AJ43" s="24"/>
      <c r="AK43" s="16"/>
      <c r="AL43" s="24"/>
      <c r="AM43" s="16"/>
      <c r="AN43" s="24"/>
      <c r="AO43" s="16"/>
      <c r="AP43" s="15"/>
      <c r="AQ43" s="16"/>
      <c r="AR43" s="24"/>
      <c r="AS43" s="41"/>
      <c r="AT43" s="24"/>
      <c r="AU43" s="16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>
        <v>3</v>
      </c>
      <c r="BI43" s="28"/>
      <c r="BJ43" s="28"/>
      <c r="BK43" s="28"/>
      <c r="BL43" s="28"/>
      <c r="BM43" s="28"/>
      <c r="BN43" s="28"/>
    </row>
    <row r="44" spans="1:66" ht="35.1" customHeight="1" x14ac:dyDescent="0.35">
      <c r="A44" s="6" t="s">
        <v>110</v>
      </c>
      <c r="B44" s="48" t="s">
        <v>111</v>
      </c>
      <c r="C44" s="37">
        <v>7</v>
      </c>
      <c r="D44" s="35">
        <v>190</v>
      </c>
      <c r="E44" s="35">
        <v>69</v>
      </c>
      <c r="F44" s="7">
        <f t="shared" si="3"/>
        <v>0.36315789473684212</v>
      </c>
      <c r="G44" s="35">
        <f t="shared" si="4"/>
        <v>62</v>
      </c>
      <c r="H44" s="35">
        <v>7</v>
      </c>
      <c r="I44" s="7">
        <f t="shared" si="5"/>
        <v>0.89855072463768115</v>
      </c>
      <c r="J44" s="20"/>
      <c r="K44" s="16"/>
      <c r="L44" s="24"/>
      <c r="M44" s="16"/>
      <c r="N44" s="24"/>
      <c r="O44" s="16"/>
      <c r="P44" s="24">
        <v>62</v>
      </c>
      <c r="Q44" s="16">
        <f>P44/G44</f>
        <v>1</v>
      </c>
      <c r="R44" s="24"/>
      <c r="S44" s="16"/>
      <c r="T44" s="15"/>
      <c r="U44" s="16"/>
      <c r="V44" s="24"/>
      <c r="W44" s="16"/>
      <c r="X44" s="24"/>
      <c r="Y44" s="16"/>
      <c r="Z44" s="24"/>
      <c r="AA44" s="16"/>
      <c r="AB44" s="24"/>
      <c r="AC44" s="16"/>
      <c r="AD44" s="16"/>
      <c r="AE44" s="16"/>
      <c r="AF44" s="24"/>
      <c r="AG44" s="16"/>
      <c r="AH44" s="24"/>
      <c r="AI44" s="16"/>
      <c r="AJ44" s="24"/>
      <c r="AK44" s="16"/>
      <c r="AL44" s="24"/>
      <c r="AM44" s="16"/>
      <c r="AN44" s="24"/>
      <c r="AO44" s="16"/>
      <c r="AP44" s="15"/>
      <c r="AQ44" s="16"/>
      <c r="AR44" s="24"/>
      <c r="AS44" s="41"/>
      <c r="AT44" s="24"/>
      <c r="AU44" s="16"/>
      <c r="AV44" s="28"/>
      <c r="AW44" s="28"/>
      <c r="AX44" s="28"/>
      <c r="AY44" s="28">
        <v>7</v>
      </c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35.1" customHeight="1" x14ac:dyDescent="0.35">
      <c r="A45" s="6" t="s">
        <v>112</v>
      </c>
      <c r="B45" s="48" t="s">
        <v>113</v>
      </c>
      <c r="C45" s="37">
        <v>4</v>
      </c>
      <c r="D45" s="35">
        <v>109</v>
      </c>
      <c r="E45" s="35">
        <v>69</v>
      </c>
      <c r="F45" s="7">
        <f t="shared" si="3"/>
        <v>0.6330275229357798</v>
      </c>
      <c r="G45" s="35">
        <f t="shared" si="4"/>
        <v>62</v>
      </c>
      <c r="H45" s="35">
        <v>7</v>
      </c>
      <c r="I45" s="7">
        <f t="shared" si="5"/>
        <v>0.89855072463768115</v>
      </c>
      <c r="J45" s="20"/>
      <c r="K45" s="16"/>
      <c r="L45" s="24"/>
      <c r="M45" s="16"/>
      <c r="N45" s="24"/>
      <c r="O45" s="16"/>
      <c r="P45" s="24">
        <v>28</v>
      </c>
      <c r="Q45" s="16">
        <f>P45/G45</f>
        <v>0.45161290322580644</v>
      </c>
      <c r="R45" s="24"/>
      <c r="S45" s="16"/>
      <c r="T45" s="15"/>
      <c r="U45" s="16"/>
      <c r="V45" s="24"/>
      <c r="W45" s="16"/>
      <c r="X45" s="24"/>
      <c r="Y45" s="16"/>
      <c r="Z45" s="24"/>
      <c r="AA45" s="16"/>
      <c r="AB45" s="24">
        <v>34</v>
      </c>
      <c r="AC45" s="16">
        <f>AB45/G45</f>
        <v>0.54838709677419351</v>
      </c>
      <c r="AD45" s="16"/>
      <c r="AE45" s="16"/>
      <c r="AF45" s="24"/>
      <c r="AG45" s="16"/>
      <c r="AH45" s="24"/>
      <c r="AI45" s="16"/>
      <c r="AJ45" s="24"/>
      <c r="AK45" s="16"/>
      <c r="AL45" s="24"/>
      <c r="AM45" s="16"/>
      <c r="AN45" s="24"/>
      <c r="AO45" s="16"/>
      <c r="AP45" s="15"/>
      <c r="AQ45" s="16"/>
      <c r="AR45" s="24"/>
      <c r="AS45" s="41"/>
      <c r="AT45" s="24"/>
      <c r="AU45" s="16"/>
      <c r="AV45" s="28"/>
      <c r="AW45" s="28"/>
      <c r="AX45" s="28"/>
      <c r="AY45" s="28">
        <v>2</v>
      </c>
      <c r="AZ45" s="28"/>
      <c r="BA45" s="28"/>
      <c r="BB45" s="28"/>
      <c r="BC45" s="28"/>
      <c r="BD45" s="28"/>
      <c r="BE45" s="28">
        <v>2</v>
      </c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35.1" customHeight="1" x14ac:dyDescent="0.35">
      <c r="A46" s="6" t="s">
        <v>114</v>
      </c>
      <c r="B46" s="48" t="s">
        <v>115</v>
      </c>
      <c r="C46" s="37">
        <v>7</v>
      </c>
      <c r="D46" s="35">
        <v>303</v>
      </c>
      <c r="E46" s="35">
        <v>82</v>
      </c>
      <c r="F46" s="7">
        <f t="shared" si="3"/>
        <v>0.27062706270627063</v>
      </c>
      <c r="G46" s="35">
        <f t="shared" si="4"/>
        <v>61</v>
      </c>
      <c r="H46" s="35">
        <v>21</v>
      </c>
      <c r="I46" s="7">
        <f t="shared" si="5"/>
        <v>0.74390243902439024</v>
      </c>
      <c r="J46" s="20"/>
      <c r="K46" s="16"/>
      <c r="L46" s="24"/>
      <c r="M46" s="16"/>
      <c r="N46" s="24"/>
      <c r="O46" s="16"/>
      <c r="P46" s="24"/>
      <c r="Q46" s="16"/>
      <c r="R46" s="24"/>
      <c r="S46" s="16"/>
      <c r="T46" s="15"/>
      <c r="U46" s="16"/>
      <c r="V46" s="24"/>
      <c r="W46" s="16"/>
      <c r="X46" s="24"/>
      <c r="Y46" s="16"/>
      <c r="Z46" s="24">
        <v>61</v>
      </c>
      <c r="AA46" s="16">
        <f>Z46/G46</f>
        <v>1</v>
      </c>
      <c r="AB46" s="24"/>
      <c r="AC46" s="16"/>
      <c r="AD46" s="16"/>
      <c r="AE46" s="16"/>
      <c r="AF46" s="24"/>
      <c r="AG46" s="16"/>
      <c r="AH46" s="24"/>
      <c r="AI46" s="16"/>
      <c r="AJ46" s="24"/>
      <c r="AK46" s="16"/>
      <c r="AL46" s="24"/>
      <c r="AM46" s="16"/>
      <c r="AN46" s="24"/>
      <c r="AO46" s="16"/>
      <c r="AP46" s="15"/>
      <c r="AQ46" s="16"/>
      <c r="AR46" s="24"/>
      <c r="AS46" s="41"/>
      <c r="AT46" s="24"/>
      <c r="AU46" s="16"/>
      <c r="AV46" s="28"/>
      <c r="AW46" s="28"/>
      <c r="AX46" s="28"/>
      <c r="AY46" s="28"/>
      <c r="AZ46" s="28"/>
      <c r="BA46" s="28"/>
      <c r="BB46" s="28"/>
      <c r="BC46" s="28"/>
      <c r="BD46" s="28">
        <v>6</v>
      </c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35.1" customHeight="1" x14ac:dyDescent="0.35">
      <c r="A47" s="6" t="s">
        <v>116</v>
      </c>
      <c r="B47" s="48" t="s">
        <v>117</v>
      </c>
      <c r="C47" s="37">
        <v>4</v>
      </c>
      <c r="D47" s="35">
        <v>126</v>
      </c>
      <c r="E47" s="35">
        <v>50</v>
      </c>
      <c r="F47" s="7">
        <f t="shared" si="3"/>
        <v>0.3968253968253968</v>
      </c>
      <c r="G47" s="35">
        <f t="shared" si="4"/>
        <v>39</v>
      </c>
      <c r="H47" s="35">
        <v>11</v>
      </c>
      <c r="I47" s="7">
        <f t="shared" si="5"/>
        <v>0.78</v>
      </c>
      <c r="J47" s="20"/>
      <c r="K47" s="16"/>
      <c r="L47" s="24"/>
      <c r="M47" s="16"/>
      <c r="N47" s="24"/>
      <c r="O47" s="16"/>
      <c r="P47" s="24">
        <v>39</v>
      </c>
      <c r="Q47" s="16">
        <f>P47/G47</f>
        <v>1</v>
      </c>
      <c r="R47" s="24"/>
      <c r="S47" s="16"/>
      <c r="T47" s="15"/>
      <c r="U47" s="16"/>
      <c r="V47" s="24"/>
      <c r="W47" s="16"/>
      <c r="X47" s="24"/>
      <c r="Y47" s="16"/>
      <c r="Z47" s="24"/>
      <c r="AA47" s="16"/>
      <c r="AB47" s="24"/>
      <c r="AC47" s="16"/>
      <c r="AD47" s="16"/>
      <c r="AE47" s="16"/>
      <c r="AF47" s="24"/>
      <c r="AG47" s="16"/>
      <c r="AH47" s="24"/>
      <c r="AI47" s="16"/>
      <c r="AJ47" s="24"/>
      <c r="AK47" s="16"/>
      <c r="AL47" s="24"/>
      <c r="AM47" s="16"/>
      <c r="AN47" s="24"/>
      <c r="AO47" s="16"/>
      <c r="AP47" s="15"/>
      <c r="AQ47" s="16"/>
      <c r="AR47" s="24"/>
      <c r="AS47" s="41"/>
      <c r="AT47" s="24"/>
      <c r="AU47" s="16"/>
      <c r="AV47" s="28"/>
      <c r="AW47" s="28"/>
      <c r="AX47" s="28"/>
      <c r="AY47" s="28">
        <v>3</v>
      </c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35.1" customHeight="1" x14ac:dyDescent="0.35">
      <c r="A48" s="6" t="s">
        <v>118</v>
      </c>
      <c r="B48" s="48" t="s">
        <v>119</v>
      </c>
      <c r="C48" s="37">
        <v>7</v>
      </c>
      <c r="D48" s="35">
        <v>295</v>
      </c>
      <c r="E48" s="35">
        <v>122</v>
      </c>
      <c r="F48" s="7">
        <f t="shared" si="3"/>
        <v>0.41355932203389828</v>
      </c>
      <c r="G48" s="35">
        <f t="shared" si="4"/>
        <v>116</v>
      </c>
      <c r="H48" s="35">
        <v>6</v>
      </c>
      <c r="I48" s="7">
        <f t="shared" si="5"/>
        <v>0.95081967213114749</v>
      </c>
      <c r="J48" s="20">
        <v>23</v>
      </c>
      <c r="K48" s="16">
        <f>J48/G48</f>
        <v>0.19827586206896552</v>
      </c>
      <c r="L48" s="24"/>
      <c r="M48" s="16"/>
      <c r="N48" s="24"/>
      <c r="O48" s="16"/>
      <c r="P48" s="24">
        <v>42</v>
      </c>
      <c r="Q48" s="16">
        <f>P48/G48</f>
        <v>0.36206896551724138</v>
      </c>
      <c r="R48" s="24"/>
      <c r="S48" s="16"/>
      <c r="T48" s="15"/>
      <c r="U48" s="16"/>
      <c r="V48" s="24">
        <v>27</v>
      </c>
      <c r="W48" s="16">
        <f>V48/G48</f>
        <v>0.23275862068965517</v>
      </c>
      <c r="X48" s="24"/>
      <c r="Y48" s="16"/>
      <c r="Z48" s="24">
        <v>24</v>
      </c>
      <c r="AA48" s="16">
        <f>Z48/G48</f>
        <v>0.20689655172413793</v>
      </c>
      <c r="AB48" s="24"/>
      <c r="AC48" s="16"/>
      <c r="AD48" s="16"/>
      <c r="AE48" s="16"/>
      <c r="AF48" s="24"/>
      <c r="AG48" s="16"/>
      <c r="AH48" s="24"/>
      <c r="AI48" s="16"/>
      <c r="AJ48" s="24"/>
      <c r="AK48" s="16"/>
      <c r="AL48" s="24"/>
      <c r="AM48" s="16"/>
      <c r="AN48" s="24"/>
      <c r="AO48" s="16"/>
      <c r="AP48" s="15"/>
      <c r="AQ48" s="16"/>
      <c r="AR48" s="24"/>
      <c r="AS48" s="41"/>
      <c r="AT48" s="24"/>
      <c r="AU48" s="16"/>
      <c r="AV48" s="28">
        <v>1</v>
      </c>
      <c r="AW48" s="28"/>
      <c r="AX48" s="28"/>
      <c r="AY48" s="28">
        <v>3</v>
      </c>
      <c r="AZ48" s="28"/>
      <c r="BA48" s="28"/>
      <c r="BB48" s="28">
        <v>2</v>
      </c>
      <c r="BC48" s="28"/>
      <c r="BD48" s="28">
        <v>1</v>
      </c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35.1" customHeight="1" x14ac:dyDescent="0.35">
      <c r="A49" s="6" t="s">
        <v>120</v>
      </c>
      <c r="B49" s="48" t="s">
        <v>121</v>
      </c>
      <c r="C49" s="37">
        <v>3</v>
      </c>
      <c r="D49" s="35">
        <v>95</v>
      </c>
      <c r="E49" s="35">
        <v>36</v>
      </c>
      <c r="F49" s="7">
        <f t="shared" si="3"/>
        <v>0.37894736842105264</v>
      </c>
      <c r="G49" s="35">
        <f t="shared" si="4"/>
        <v>35</v>
      </c>
      <c r="H49" s="35">
        <v>1</v>
      </c>
      <c r="I49" s="7">
        <f t="shared" si="5"/>
        <v>0.97222222222222221</v>
      </c>
      <c r="J49" s="20">
        <v>8</v>
      </c>
      <c r="K49" s="16">
        <f>J49/G49</f>
        <v>0.22857142857142856</v>
      </c>
      <c r="L49" s="24"/>
      <c r="M49" s="16"/>
      <c r="N49" s="24">
        <v>1</v>
      </c>
      <c r="O49" s="16">
        <f>N49/G49</f>
        <v>2.8571428571428571E-2</v>
      </c>
      <c r="P49" s="24">
        <v>19</v>
      </c>
      <c r="Q49" s="16">
        <f>P49/G49</f>
        <v>0.54285714285714282</v>
      </c>
      <c r="R49" s="24"/>
      <c r="S49" s="16"/>
      <c r="T49" s="15"/>
      <c r="U49" s="16"/>
      <c r="V49" s="24"/>
      <c r="W49" s="16"/>
      <c r="X49" s="24">
        <v>2</v>
      </c>
      <c r="Y49" s="16">
        <f>X49/G49</f>
        <v>5.7142857142857141E-2</v>
      </c>
      <c r="Z49" s="24">
        <v>4</v>
      </c>
      <c r="AA49" s="16">
        <f>Z49/G49</f>
        <v>0.11428571428571428</v>
      </c>
      <c r="AB49" s="24">
        <v>1</v>
      </c>
      <c r="AC49" s="16">
        <f>AB49/G49</f>
        <v>2.8571428571428571E-2</v>
      </c>
      <c r="AD49" s="16"/>
      <c r="AE49" s="16"/>
      <c r="AF49" s="24"/>
      <c r="AG49" s="16"/>
      <c r="AH49" s="24"/>
      <c r="AI49" s="16"/>
      <c r="AJ49" s="24"/>
      <c r="AK49" s="16"/>
      <c r="AL49" s="24"/>
      <c r="AM49" s="16"/>
      <c r="AN49" s="24"/>
      <c r="AO49" s="16"/>
      <c r="AP49" s="15"/>
      <c r="AQ49" s="16"/>
      <c r="AR49" s="24"/>
      <c r="AS49" s="41"/>
      <c r="AT49" s="24"/>
      <c r="AU49" s="16"/>
      <c r="AV49" s="28">
        <v>1</v>
      </c>
      <c r="AW49" s="28"/>
      <c r="AX49" s="28">
        <v>0</v>
      </c>
      <c r="AY49" s="28">
        <v>2</v>
      </c>
      <c r="AZ49" s="28"/>
      <c r="BA49" s="28"/>
      <c r="BB49" s="28"/>
      <c r="BC49" s="28">
        <v>0</v>
      </c>
      <c r="BD49" s="28">
        <v>0</v>
      </c>
      <c r="BE49" s="28">
        <v>0</v>
      </c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35.1" customHeight="1" x14ac:dyDescent="0.35">
      <c r="A50" s="6" t="s">
        <v>122</v>
      </c>
      <c r="B50" s="48" t="s">
        <v>123</v>
      </c>
      <c r="C50" s="37">
        <v>4</v>
      </c>
      <c r="D50" s="35">
        <v>125</v>
      </c>
      <c r="E50" s="35">
        <v>42</v>
      </c>
      <c r="F50" s="7">
        <f t="shared" si="3"/>
        <v>0.33600000000000002</v>
      </c>
      <c r="G50" s="35">
        <f t="shared" si="4"/>
        <v>32</v>
      </c>
      <c r="H50" s="35">
        <v>10</v>
      </c>
      <c r="I50" s="7">
        <f t="shared" si="5"/>
        <v>0.76190476190476186</v>
      </c>
      <c r="J50" s="20"/>
      <c r="K50" s="16"/>
      <c r="L50" s="24"/>
      <c r="M50" s="16"/>
      <c r="N50" s="24"/>
      <c r="O50" s="16"/>
      <c r="P50" s="24">
        <v>32</v>
      </c>
      <c r="Q50" s="16">
        <f>P50/G50</f>
        <v>1</v>
      </c>
      <c r="R50" s="24"/>
      <c r="S50" s="16"/>
      <c r="T50" s="15"/>
      <c r="U50" s="16"/>
      <c r="V50" s="24"/>
      <c r="W50" s="16"/>
      <c r="X50" s="24"/>
      <c r="Y50" s="16"/>
      <c r="Z50" s="24"/>
      <c r="AA50" s="16"/>
      <c r="AB50" s="24"/>
      <c r="AC50" s="16"/>
      <c r="AD50" s="16"/>
      <c r="AE50" s="16"/>
      <c r="AF50" s="24"/>
      <c r="AG50" s="16"/>
      <c r="AH50" s="24"/>
      <c r="AI50" s="16"/>
      <c r="AJ50" s="24"/>
      <c r="AK50" s="16"/>
      <c r="AL50" s="24"/>
      <c r="AM50" s="16"/>
      <c r="AN50" s="24"/>
      <c r="AO50" s="16"/>
      <c r="AP50" s="15"/>
      <c r="AQ50" s="16"/>
      <c r="AR50" s="24"/>
      <c r="AS50" s="41"/>
      <c r="AT50" s="24"/>
      <c r="AU50" s="16"/>
      <c r="AV50" s="28"/>
      <c r="AW50" s="28"/>
      <c r="AX50" s="28"/>
      <c r="AY50" s="28">
        <v>4</v>
      </c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</row>
    <row r="51" spans="1:66" ht="35.1" customHeight="1" x14ac:dyDescent="0.35">
      <c r="A51" s="6" t="s">
        <v>124</v>
      </c>
      <c r="B51" s="48" t="s">
        <v>125</v>
      </c>
      <c r="C51" s="37">
        <v>7</v>
      </c>
      <c r="D51" s="35">
        <v>125</v>
      </c>
      <c r="E51" s="35">
        <v>54</v>
      </c>
      <c r="F51" s="7">
        <f t="shared" si="3"/>
        <v>0.432</v>
      </c>
      <c r="G51" s="35">
        <f t="shared" si="4"/>
        <v>44</v>
      </c>
      <c r="H51" s="35">
        <v>10</v>
      </c>
      <c r="I51" s="7">
        <f t="shared" si="5"/>
        <v>0.81481481481481477</v>
      </c>
      <c r="J51" s="20"/>
      <c r="K51" s="16"/>
      <c r="L51" s="24"/>
      <c r="M51" s="16"/>
      <c r="N51" s="24"/>
      <c r="O51" s="16"/>
      <c r="P51" s="24"/>
      <c r="Q51" s="16"/>
      <c r="R51" s="24"/>
      <c r="S51" s="16"/>
      <c r="T51" s="15"/>
      <c r="U51" s="16"/>
      <c r="V51" s="24"/>
      <c r="W51" s="16"/>
      <c r="X51" s="24"/>
      <c r="Y51" s="16"/>
      <c r="Z51" s="24"/>
      <c r="AA51" s="16"/>
      <c r="AB51" s="24"/>
      <c r="AC51" s="16"/>
      <c r="AD51" s="16"/>
      <c r="AE51" s="16"/>
      <c r="AF51" s="24"/>
      <c r="AG51" s="16"/>
      <c r="AH51" s="24"/>
      <c r="AI51" s="16"/>
      <c r="AJ51" s="24"/>
      <c r="AK51" s="16"/>
      <c r="AL51" s="24">
        <v>44</v>
      </c>
      <c r="AM51" s="16">
        <f>AL51/G51</f>
        <v>1</v>
      </c>
      <c r="AN51" s="24"/>
      <c r="AO51" s="16"/>
      <c r="AP51" s="15"/>
      <c r="AQ51" s="16"/>
      <c r="AR51" s="24"/>
      <c r="AS51" s="41"/>
      <c r="AT51" s="24"/>
      <c r="AU51" s="16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>
        <v>7</v>
      </c>
      <c r="BL51" s="28"/>
      <c r="BM51" s="28"/>
      <c r="BN51" s="28"/>
    </row>
    <row r="52" spans="1:66" ht="35.1" customHeight="1" x14ac:dyDescent="0.35">
      <c r="A52" s="6" t="s">
        <v>126</v>
      </c>
      <c r="B52" s="48" t="s">
        <v>127</v>
      </c>
      <c r="C52" s="37">
        <v>5</v>
      </c>
      <c r="D52" s="35">
        <v>157</v>
      </c>
      <c r="E52" s="35">
        <v>47</v>
      </c>
      <c r="F52" s="7">
        <f t="shared" si="3"/>
        <v>0.29936305732484075</v>
      </c>
      <c r="G52" s="35">
        <f t="shared" si="4"/>
        <v>35</v>
      </c>
      <c r="H52" s="35">
        <v>12</v>
      </c>
      <c r="I52" s="7">
        <f t="shared" si="5"/>
        <v>0.74468085106382975</v>
      </c>
      <c r="J52" s="20">
        <v>35</v>
      </c>
      <c r="K52" s="16">
        <f>J52/G52</f>
        <v>1</v>
      </c>
      <c r="L52" s="24"/>
      <c r="M52" s="16"/>
      <c r="N52" s="24"/>
      <c r="O52" s="16"/>
      <c r="P52" s="24"/>
      <c r="Q52" s="16"/>
      <c r="R52" s="24"/>
      <c r="S52" s="16"/>
      <c r="T52" s="15"/>
      <c r="U52" s="16"/>
      <c r="V52" s="24"/>
      <c r="W52" s="16"/>
      <c r="X52" s="24"/>
      <c r="Y52" s="16"/>
      <c r="Z52" s="24"/>
      <c r="AA52" s="16"/>
      <c r="AB52" s="24"/>
      <c r="AC52" s="16"/>
      <c r="AD52" s="16"/>
      <c r="AE52" s="16"/>
      <c r="AF52" s="24"/>
      <c r="AG52" s="16"/>
      <c r="AH52" s="24"/>
      <c r="AI52" s="16"/>
      <c r="AJ52" s="24"/>
      <c r="AK52" s="16"/>
      <c r="AL52" s="24"/>
      <c r="AM52" s="16"/>
      <c r="AN52" s="24"/>
      <c r="AO52" s="16"/>
      <c r="AP52" s="15"/>
      <c r="AQ52" s="16"/>
      <c r="AR52" s="24"/>
      <c r="AS52" s="41"/>
      <c r="AT52" s="24"/>
      <c r="AU52" s="16"/>
      <c r="AV52" s="28">
        <v>5</v>
      </c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</row>
    <row r="53" spans="1:66" ht="35.1" customHeight="1" x14ac:dyDescent="0.35">
      <c r="A53" s="6" t="s">
        <v>128</v>
      </c>
      <c r="B53" s="48" t="s">
        <v>129</v>
      </c>
      <c r="C53" s="37">
        <v>5</v>
      </c>
      <c r="D53" s="35">
        <v>145</v>
      </c>
      <c r="E53" s="35">
        <v>95</v>
      </c>
      <c r="F53" s="7">
        <f t="shared" si="3"/>
        <v>0.65517241379310343</v>
      </c>
      <c r="G53" s="35">
        <f t="shared" si="4"/>
        <v>90</v>
      </c>
      <c r="H53" s="35">
        <v>5</v>
      </c>
      <c r="I53" s="7">
        <f t="shared" si="5"/>
        <v>0.94736842105263153</v>
      </c>
      <c r="J53" s="20"/>
      <c r="K53" s="16"/>
      <c r="L53" s="24"/>
      <c r="M53" s="16"/>
      <c r="N53" s="24"/>
      <c r="O53" s="16"/>
      <c r="P53" s="24">
        <v>54</v>
      </c>
      <c r="Q53" s="16">
        <f t="shared" ref="Q53:Q59" si="6">P53/G53</f>
        <v>0.6</v>
      </c>
      <c r="R53" s="24"/>
      <c r="S53" s="16"/>
      <c r="T53" s="15"/>
      <c r="U53" s="16"/>
      <c r="V53" s="24">
        <v>36</v>
      </c>
      <c r="W53" s="16">
        <f>V53/G53</f>
        <v>0.4</v>
      </c>
      <c r="X53" s="24"/>
      <c r="Y53" s="16"/>
      <c r="Z53" s="24"/>
      <c r="AA53" s="16"/>
      <c r="AB53" s="24"/>
      <c r="AC53" s="16"/>
      <c r="AD53" s="16"/>
      <c r="AE53" s="16"/>
      <c r="AF53" s="24"/>
      <c r="AG53" s="16"/>
      <c r="AH53" s="24"/>
      <c r="AI53" s="16"/>
      <c r="AJ53" s="24"/>
      <c r="AK53" s="16"/>
      <c r="AL53" s="24"/>
      <c r="AM53" s="16"/>
      <c r="AN53" s="24"/>
      <c r="AO53" s="16"/>
      <c r="AP53" s="15"/>
      <c r="AQ53" s="16"/>
      <c r="AR53" s="24"/>
      <c r="AS53" s="41"/>
      <c r="AT53" s="24"/>
      <c r="AU53" s="16"/>
      <c r="AV53" s="28"/>
      <c r="AW53" s="28"/>
      <c r="AX53" s="28"/>
      <c r="AY53" s="28">
        <v>3</v>
      </c>
      <c r="AZ53" s="28"/>
      <c r="BA53" s="28"/>
      <c r="BB53" s="28">
        <v>2</v>
      </c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</row>
    <row r="54" spans="1:66" ht="35.1" customHeight="1" x14ac:dyDescent="0.35">
      <c r="A54" s="6" t="s">
        <v>130</v>
      </c>
      <c r="B54" s="48" t="s">
        <v>131</v>
      </c>
      <c r="C54" s="37">
        <v>5</v>
      </c>
      <c r="D54" s="35">
        <v>154</v>
      </c>
      <c r="E54" s="35">
        <v>42</v>
      </c>
      <c r="F54" s="7">
        <f t="shared" si="3"/>
        <v>0.27272727272727271</v>
      </c>
      <c r="G54" s="35">
        <f t="shared" si="4"/>
        <v>35</v>
      </c>
      <c r="H54" s="35">
        <v>7</v>
      </c>
      <c r="I54" s="7">
        <f t="shared" si="5"/>
        <v>0.83333333333333337</v>
      </c>
      <c r="J54" s="20"/>
      <c r="K54" s="16"/>
      <c r="L54" s="24"/>
      <c r="M54" s="16"/>
      <c r="N54" s="24"/>
      <c r="O54" s="16"/>
      <c r="P54" s="24">
        <v>35</v>
      </c>
      <c r="Q54" s="16">
        <f t="shared" si="6"/>
        <v>1</v>
      </c>
      <c r="R54" s="24"/>
      <c r="S54" s="16"/>
      <c r="T54" s="15"/>
      <c r="U54" s="16"/>
      <c r="V54" s="24"/>
      <c r="W54" s="16"/>
      <c r="X54" s="24"/>
      <c r="Y54" s="16"/>
      <c r="Z54" s="24"/>
      <c r="AA54" s="16"/>
      <c r="AB54" s="24"/>
      <c r="AC54" s="16"/>
      <c r="AD54" s="16"/>
      <c r="AE54" s="16"/>
      <c r="AF54" s="24"/>
      <c r="AG54" s="16"/>
      <c r="AH54" s="24"/>
      <c r="AI54" s="16"/>
      <c r="AJ54" s="24"/>
      <c r="AK54" s="16"/>
      <c r="AL54" s="24"/>
      <c r="AM54" s="16"/>
      <c r="AN54" s="24"/>
      <c r="AO54" s="16"/>
      <c r="AP54" s="15"/>
      <c r="AQ54" s="16"/>
      <c r="AR54" s="24"/>
      <c r="AS54" s="41"/>
      <c r="AT54" s="24"/>
      <c r="AU54" s="16"/>
      <c r="AV54" s="28"/>
      <c r="AW54" s="28"/>
      <c r="AX54" s="28"/>
      <c r="AY54" s="28">
        <v>4</v>
      </c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ht="35.1" customHeight="1" x14ac:dyDescent="0.35">
      <c r="A55" s="6" t="s">
        <v>132</v>
      </c>
      <c r="B55" s="48" t="s">
        <v>133</v>
      </c>
      <c r="C55" s="37">
        <v>3</v>
      </c>
      <c r="D55" s="35">
        <v>57</v>
      </c>
      <c r="E55" s="35">
        <v>27</v>
      </c>
      <c r="F55" s="7">
        <f t="shared" si="3"/>
        <v>0.47368421052631576</v>
      </c>
      <c r="G55" s="35">
        <f t="shared" si="4"/>
        <v>25</v>
      </c>
      <c r="H55" s="35">
        <v>2</v>
      </c>
      <c r="I55" s="7">
        <f t="shared" si="5"/>
        <v>0.92592592592592593</v>
      </c>
      <c r="J55" s="20"/>
      <c r="K55" s="16"/>
      <c r="L55" s="24"/>
      <c r="M55" s="16"/>
      <c r="N55" s="24">
        <v>1</v>
      </c>
      <c r="O55" s="16">
        <f>N55/G55</f>
        <v>0.04</v>
      </c>
      <c r="P55" s="24">
        <v>19</v>
      </c>
      <c r="Q55" s="16">
        <f t="shared" si="6"/>
        <v>0.76</v>
      </c>
      <c r="R55" s="24"/>
      <c r="S55" s="16"/>
      <c r="T55" s="15"/>
      <c r="U55" s="16"/>
      <c r="V55" s="24"/>
      <c r="W55" s="16"/>
      <c r="X55" s="24">
        <v>3</v>
      </c>
      <c r="Y55" s="16">
        <f>X55/G55</f>
        <v>0.12</v>
      </c>
      <c r="Z55" s="24">
        <v>2</v>
      </c>
      <c r="AA55" s="16">
        <f>Z55/G55</f>
        <v>0.08</v>
      </c>
      <c r="AB55" s="24"/>
      <c r="AC55" s="16"/>
      <c r="AD55" s="16"/>
      <c r="AE55" s="16"/>
      <c r="AF55" s="24"/>
      <c r="AG55" s="16"/>
      <c r="AH55" s="24"/>
      <c r="AI55" s="16"/>
      <c r="AJ55" s="24"/>
      <c r="AK55" s="16"/>
      <c r="AL55" s="24"/>
      <c r="AM55" s="16"/>
      <c r="AN55" s="24"/>
      <c r="AO55" s="16"/>
      <c r="AP55" s="15"/>
      <c r="AQ55" s="16"/>
      <c r="AR55" s="24"/>
      <c r="AS55" s="41"/>
      <c r="AT55" s="24"/>
      <c r="AU55" s="16"/>
      <c r="AV55" s="28">
        <v>0</v>
      </c>
      <c r="AW55" s="28"/>
      <c r="AX55" s="28">
        <v>0</v>
      </c>
      <c r="AY55" s="28">
        <v>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35.1" customHeight="1" x14ac:dyDescent="0.35">
      <c r="A56" s="6" t="s">
        <v>134</v>
      </c>
      <c r="B56" s="48" t="s">
        <v>135</v>
      </c>
      <c r="C56" s="37">
        <v>3</v>
      </c>
      <c r="D56" s="35">
        <v>51</v>
      </c>
      <c r="E56" s="35">
        <v>21</v>
      </c>
      <c r="F56" s="7">
        <f t="shared" si="3"/>
        <v>0.41176470588235292</v>
      </c>
      <c r="G56" s="35">
        <f t="shared" si="4"/>
        <v>19</v>
      </c>
      <c r="H56" s="35">
        <v>2</v>
      </c>
      <c r="I56" s="7">
        <f t="shared" si="5"/>
        <v>0.90476190476190477</v>
      </c>
      <c r="J56" s="20">
        <v>2</v>
      </c>
      <c r="K56" s="16">
        <f>J56/G56</f>
        <v>0.10526315789473684</v>
      </c>
      <c r="L56" s="24"/>
      <c r="M56" s="16"/>
      <c r="N56" s="24"/>
      <c r="O56" s="16"/>
      <c r="P56" s="24">
        <v>12</v>
      </c>
      <c r="Q56" s="16">
        <f t="shared" si="6"/>
        <v>0.63157894736842102</v>
      </c>
      <c r="R56" s="24"/>
      <c r="S56" s="16"/>
      <c r="T56" s="15"/>
      <c r="U56" s="16"/>
      <c r="V56" s="24"/>
      <c r="W56" s="16"/>
      <c r="X56" s="24">
        <v>1</v>
      </c>
      <c r="Y56" s="16">
        <f>X56/G56</f>
        <v>5.2631578947368418E-2</v>
      </c>
      <c r="Z56" s="24">
        <v>4</v>
      </c>
      <c r="AA56" s="16">
        <f>Z56/G56</f>
        <v>0.21052631578947367</v>
      </c>
      <c r="AB56" s="24"/>
      <c r="AC56" s="16"/>
      <c r="AD56" s="16"/>
      <c r="AE56" s="16"/>
      <c r="AF56" s="24"/>
      <c r="AG56" s="16"/>
      <c r="AH56" s="24"/>
      <c r="AI56" s="16"/>
      <c r="AJ56" s="24"/>
      <c r="AK56" s="16"/>
      <c r="AL56" s="24"/>
      <c r="AM56" s="16"/>
      <c r="AN56" s="24"/>
      <c r="AO56" s="16"/>
      <c r="AP56" s="15"/>
      <c r="AQ56" s="16"/>
      <c r="AR56" s="24"/>
      <c r="AS56" s="41"/>
      <c r="AT56" s="24"/>
      <c r="AU56" s="16"/>
      <c r="AV56" s="28">
        <v>0</v>
      </c>
      <c r="AW56" s="28"/>
      <c r="AX56" s="28">
        <v>0</v>
      </c>
      <c r="AY56" s="28">
        <v>3</v>
      </c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35.1" customHeight="1" x14ac:dyDescent="0.35">
      <c r="A57" s="6" t="s">
        <v>136</v>
      </c>
      <c r="B57" s="48" t="s">
        <v>137</v>
      </c>
      <c r="C57" s="37">
        <v>3</v>
      </c>
      <c r="D57" s="35">
        <v>50</v>
      </c>
      <c r="E57" s="35">
        <v>30</v>
      </c>
      <c r="F57" s="7">
        <f t="shared" si="3"/>
        <v>0.6</v>
      </c>
      <c r="G57" s="35">
        <f t="shared" si="4"/>
        <v>26</v>
      </c>
      <c r="H57" s="35">
        <v>4</v>
      </c>
      <c r="I57" s="7">
        <f t="shared" si="5"/>
        <v>0.8666666666666667</v>
      </c>
      <c r="J57" s="20">
        <v>4</v>
      </c>
      <c r="K57" s="16">
        <f>J57/G57</f>
        <v>0.15384615384615385</v>
      </c>
      <c r="L57" s="24"/>
      <c r="M57" s="16"/>
      <c r="N57" s="24"/>
      <c r="O57" s="16"/>
      <c r="P57" s="24">
        <v>15</v>
      </c>
      <c r="Q57" s="16">
        <f t="shared" si="6"/>
        <v>0.57692307692307687</v>
      </c>
      <c r="R57" s="24"/>
      <c r="S57" s="16"/>
      <c r="T57" s="15"/>
      <c r="U57" s="16"/>
      <c r="V57" s="24"/>
      <c r="W57" s="16"/>
      <c r="X57" s="24">
        <v>2</v>
      </c>
      <c r="Y57" s="16">
        <f>X57/G57</f>
        <v>7.6923076923076927E-2</v>
      </c>
      <c r="Z57" s="24">
        <v>5</v>
      </c>
      <c r="AA57" s="16">
        <f>Z57/G57</f>
        <v>0.19230769230769232</v>
      </c>
      <c r="AB57" s="24"/>
      <c r="AC57" s="16"/>
      <c r="AD57" s="16"/>
      <c r="AE57" s="16"/>
      <c r="AF57" s="24"/>
      <c r="AG57" s="16"/>
      <c r="AH57" s="24"/>
      <c r="AI57" s="16"/>
      <c r="AJ57" s="24"/>
      <c r="AK57" s="16"/>
      <c r="AL57" s="24"/>
      <c r="AM57" s="16"/>
      <c r="AN57" s="24"/>
      <c r="AO57" s="16"/>
      <c r="AP57" s="15"/>
      <c r="AQ57" s="16"/>
      <c r="AR57" s="24"/>
      <c r="AS57" s="41"/>
      <c r="AT57" s="24"/>
      <c r="AU57" s="16"/>
      <c r="AV57" s="28">
        <v>0</v>
      </c>
      <c r="AW57" s="28"/>
      <c r="AX57" s="28">
        <v>0</v>
      </c>
      <c r="AY57" s="28">
        <v>3</v>
      </c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35.1" customHeight="1" x14ac:dyDescent="0.35">
      <c r="A58" s="6" t="s">
        <v>138</v>
      </c>
      <c r="B58" s="48" t="s">
        <v>139</v>
      </c>
      <c r="C58" s="37">
        <v>3</v>
      </c>
      <c r="D58" s="35">
        <v>66</v>
      </c>
      <c r="E58" s="35">
        <v>44</v>
      </c>
      <c r="F58" s="7">
        <f t="shared" si="3"/>
        <v>0.66666666666666663</v>
      </c>
      <c r="G58" s="35">
        <f t="shared" si="4"/>
        <v>41</v>
      </c>
      <c r="H58" s="35">
        <v>3</v>
      </c>
      <c r="I58" s="7">
        <f t="shared" si="5"/>
        <v>0.93181818181818177</v>
      </c>
      <c r="J58" s="20">
        <v>5</v>
      </c>
      <c r="K58" s="16">
        <f>J58/G58</f>
        <v>0.12195121951219512</v>
      </c>
      <c r="L58" s="24"/>
      <c r="M58" s="16"/>
      <c r="N58" s="24"/>
      <c r="O58" s="16"/>
      <c r="P58" s="24">
        <v>36</v>
      </c>
      <c r="Q58" s="16">
        <f t="shared" si="6"/>
        <v>0.87804878048780488</v>
      </c>
      <c r="R58" s="24"/>
      <c r="S58" s="16"/>
      <c r="T58" s="15"/>
      <c r="U58" s="16"/>
      <c r="V58" s="24"/>
      <c r="W58" s="16"/>
      <c r="X58" s="24"/>
      <c r="Y58" s="16"/>
      <c r="Z58" s="24"/>
      <c r="AA58" s="16"/>
      <c r="AB58" s="24"/>
      <c r="AC58" s="16"/>
      <c r="AD58" s="16"/>
      <c r="AE58" s="16"/>
      <c r="AF58" s="24"/>
      <c r="AG58" s="16"/>
      <c r="AH58" s="24"/>
      <c r="AI58" s="16"/>
      <c r="AJ58" s="24"/>
      <c r="AK58" s="16"/>
      <c r="AL58" s="24"/>
      <c r="AM58" s="16"/>
      <c r="AN58" s="24"/>
      <c r="AO58" s="16"/>
      <c r="AP58" s="15"/>
      <c r="AQ58" s="16"/>
      <c r="AR58" s="24"/>
      <c r="AS58" s="41"/>
      <c r="AT58" s="24"/>
      <c r="AU58" s="16"/>
      <c r="AV58" s="28">
        <v>0</v>
      </c>
      <c r="AW58" s="28"/>
      <c r="AX58" s="28">
        <v>0</v>
      </c>
      <c r="AY58" s="28">
        <v>3</v>
      </c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35.1" customHeight="1" x14ac:dyDescent="0.35">
      <c r="A59" s="6" t="s">
        <v>140</v>
      </c>
      <c r="B59" s="48" t="s">
        <v>141</v>
      </c>
      <c r="C59" s="37">
        <v>3</v>
      </c>
      <c r="D59" s="35">
        <v>36</v>
      </c>
      <c r="E59" s="35">
        <v>29</v>
      </c>
      <c r="F59" s="7">
        <f t="shared" si="3"/>
        <v>0.80555555555555558</v>
      </c>
      <c r="G59" s="35">
        <f t="shared" si="4"/>
        <v>27</v>
      </c>
      <c r="H59" s="35">
        <v>2</v>
      </c>
      <c r="I59" s="7">
        <f t="shared" si="5"/>
        <v>0.93103448275862066</v>
      </c>
      <c r="J59" s="20">
        <v>12</v>
      </c>
      <c r="K59" s="16">
        <f>J59/G59</f>
        <v>0.44444444444444442</v>
      </c>
      <c r="L59" s="24"/>
      <c r="M59" s="16"/>
      <c r="N59" s="24"/>
      <c r="O59" s="16"/>
      <c r="P59" s="24">
        <v>12</v>
      </c>
      <c r="Q59" s="16">
        <f t="shared" si="6"/>
        <v>0.44444444444444442</v>
      </c>
      <c r="R59" s="24"/>
      <c r="S59" s="16"/>
      <c r="T59" s="15"/>
      <c r="U59" s="16"/>
      <c r="V59" s="24"/>
      <c r="W59" s="16"/>
      <c r="X59" s="24"/>
      <c r="Y59" s="16"/>
      <c r="Z59" s="24">
        <v>3</v>
      </c>
      <c r="AA59" s="16">
        <f>Z59/G59</f>
        <v>0.1111111111111111</v>
      </c>
      <c r="AB59" s="24"/>
      <c r="AC59" s="16"/>
      <c r="AD59" s="16"/>
      <c r="AE59" s="16"/>
      <c r="AF59" s="24"/>
      <c r="AG59" s="16"/>
      <c r="AH59" s="24"/>
      <c r="AI59" s="16"/>
      <c r="AJ59" s="24"/>
      <c r="AK59" s="16"/>
      <c r="AL59" s="24"/>
      <c r="AM59" s="16"/>
      <c r="AN59" s="24"/>
      <c r="AO59" s="16"/>
      <c r="AP59" s="15"/>
      <c r="AQ59" s="16"/>
      <c r="AR59" s="24"/>
      <c r="AS59" s="41"/>
      <c r="AT59" s="24"/>
      <c r="AU59" s="16"/>
      <c r="AV59" s="28">
        <v>1</v>
      </c>
      <c r="AW59" s="28"/>
      <c r="AX59" s="28">
        <v>0</v>
      </c>
      <c r="AY59" s="28">
        <v>1</v>
      </c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  <row r="60" spans="1:66" ht="35.1" customHeight="1" x14ac:dyDescent="0.35">
      <c r="A60" s="6" t="s">
        <v>142</v>
      </c>
      <c r="B60" s="48" t="s">
        <v>143</v>
      </c>
      <c r="C60" s="37">
        <v>5</v>
      </c>
      <c r="D60" s="35">
        <v>222</v>
      </c>
      <c r="E60" s="35">
        <v>68</v>
      </c>
      <c r="F60" s="7">
        <f t="shared" si="3"/>
        <v>0.30630630630630629</v>
      </c>
      <c r="G60" s="35">
        <f t="shared" si="4"/>
        <v>58</v>
      </c>
      <c r="H60" s="35">
        <v>10</v>
      </c>
      <c r="I60" s="7">
        <f t="shared" si="5"/>
        <v>0.8529411764705882</v>
      </c>
      <c r="J60" s="20"/>
      <c r="K60" s="16"/>
      <c r="L60" s="24"/>
      <c r="M60" s="16"/>
      <c r="N60" s="24"/>
      <c r="O60" s="16"/>
      <c r="P60" s="24"/>
      <c r="Q60" s="16"/>
      <c r="R60" s="24"/>
      <c r="S60" s="16"/>
      <c r="T60" s="15"/>
      <c r="U60" s="16"/>
      <c r="V60" s="24"/>
      <c r="W60" s="16"/>
      <c r="X60" s="24"/>
      <c r="Y60" s="16"/>
      <c r="Z60" s="24"/>
      <c r="AA60" s="16"/>
      <c r="AB60" s="24"/>
      <c r="AC60" s="16"/>
      <c r="AD60" s="16"/>
      <c r="AE60" s="16"/>
      <c r="AF60" s="24">
        <v>58</v>
      </c>
      <c r="AG60" s="16">
        <f>AF60/G60</f>
        <v>1</v>
      </c>
      <c r="AH60" s="24"/>
      <c r="AI60" s="16"/>
      <c r="AJ60" s="24"/>
      <c r="AK60" s="16"/>
      <c r="AL60" s="24"/>
      <c r="AM60" s="16"/>
      <c r="AN60" s="24"/>
      <c r="AO60" s="16"/>
      <c r="AP60" s="15"/>
      <c r="AQ60" s="16"/>
      <c r="AR60" s="24"/>
      <c r="AS60" s="41"/>
      <c r="AT60" s="24"/>
      <c r="AU60" s="16"/>
      <c r="AV60" s="28"/>
      <c r="AW60" s="28"/>
      <c r="AX60" s="28"/>
      <c r="AY60" s="28">
        <v>2</v>
      </c>
      <c r="AZ60" s="28"/>
      <c r="BA60" s="28"/>
      <c r="BB60" s="28"/>
      <c r="BC60" s="28">
        <v>3</v>
      </c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</row>
    <row r="61" spans="1:66" ht="35.1" customHeight="1" x14ac:dyDescent="0.35">
      <c r="A61" s="6" t="s">
        <v>144</v>
      </c>
      <c r="B61" s="48" t="s">
        <v>145</v>
      </c>
      <c r="C61" s="37">
        <v>3</v>
      </c>
      <c r="D61" s="35">
        <v>60</v>
      </c>
      <c r="E61" s="35">
        <v>27</v>
      </c>
      <c r="F61" s="7">
        <f t="shared" si="3"/>
        <v>0.45</v>
      </c>
      <c r="G61" s="35">
        <f t="shared" si="4"/>
        <v>23</v>
      </c>
      <c r="H61" s="35">
        <v>4</v>
      </c>
      <c r="I61" s="7">
        <f t="shared" si="5"/>
        <v>0.85185185185185186</v>
      </c>
      <c r="J61" s="20">
        <v>3</v>
      </c>
      <c r="K61" s="16">
        <f>J61/G61</f>
        <v>0.13043478260869565</v>
      </c>
      <c r="L61" s="24"/>
      <c r="M61" s="16"/>
      <c r="N61" s="24"/>
      <c r="O61" s="16"/>
      <c r="P61" s="24">
        <v>10</v>
      </c>
      <c r="Q61" s="16">
        <f t="shared" ref="Q61:Q73" si="7">P61/G61</f>
        <v>0.43478260869565216</v>
      </c>
      <c r="R61" s="24"/>
      <c r="S61" s="16"/>
      <c r="T61" s="15"/>
      <c r="U61" s="16"/>
      <c r="V61" s="24"/>
      <c r="W61" s="16"/>
      <c r="X61" s="24">
        <v>1</v>
      </c>
      <c r="Y61" s="16">
        <f>X61/G61</f>
        <v>4.3478260869565216E-2</v>
      </c>
      <c r="Z61" s="24">
        <v>9</v>
      </c>
      <c r="AA61" s="16">
        <f>Z61/G61</f>
        <v>0.39130434782608697</v>
      </c>
      <c r="AB61" s="24"/>
      <c r="AC61" s="16"/>
      <c r="AD61" s="16"/>
      <c r="AE61" s="16"/>
      <c r="AF61" s="24"/>
      <c r="AG61" s="16"/>
      <c r="AH61" s="24"/>
      <c r="AI61" s="16"/>
      <c r="AJ61" s="24"/>
      <c r="AK61" s="16"/>
      <c r="AL61" s="24"/>
      <c r="AM61" s="16"/>
      <c r="AN61" s="24"/>
      <c r="AO61" s="16"/>
      <c r="AP61" s="15"/>
      <c r="AQ61" s="16"/>
      <c r="AR61" s="24"/>
      <c r="AS61" s="41"/>
      <c r="AT61" s="24"/>
      <c r="AU61" s="16"/>
      <c r="AV61" s="28">
        <v>0</v>
      </c>
      <c r="AW61" s="28"/>
      <c r="AX61" s="28">
        <v>0</v>
      </c>
      <c r="AY61" s="28">
        <v>2</v>
      </c>
      <c r="AZ61" s="28"/>
      <c r="BA61" s="28"/>
      <c r="BB61" s="28"/>
      <c r="BC61" s="28"/>
      <c r="BD61" s="28">
        <v>1</v>
      </c>
      <c r="BE61" s="28"/>
      <c r="BF61" s="28"/>
      <c r="BG61" s="28"/>
      <c r="BH61" s="28"/>
      <c r="BI61" s="28"/>
      <c r="BJ61" s="28"/>
      <c r="BK61" s="28"/>
      <c r="BL61" s="28"/>
      <c r="BM61" s="28"/>
      <c r="BN61" s="28"/>
    </row>
    <row r="62" spans="1:66" ht="35.1" customHeight="1" x14ac:dyDescent="0.35">
      <c r="A62" s="6" t="s">
        <v>146</v>
      </c>
      <c r="B62" s="48" t="s">
        <v>147</v>
      </c>
      <c r="C62" s="37">
        <v>7</v>
      </c>
      <c r="D62" s="35">
        <v>224</v>
      </c>
      <c r="E62" s="35">
        <v>123</v>
      </c>
      <c r="F62" s="7">
        <f t="shared" si="3"/>
        <v>0.5491071428571429</v>
      </c>
      <c r="G62" s="35">
        <f t="shared" si="4"/>
        <v>110</v>
      </c>
      <c r="H62" s="35">
        <v>13</v>
      </c>
      <c r="I62" s="7">
        <f t="shared" si="5"/>
        <v>0.89430894308943087</v>
      </c>
      <c r="J62" s="20"/>
      <c r="K62" s="16"/>
      <c r="L62" s="24"/>
      <c r="M62" s="16"/>
      <c r="N62" s="24"/>
      <c r="O62" s="16"/>
      <c r="P62" s="24">
        <v>56</v>
      </c>
      <c r="Q62" s="16">
        <f t="shared" si="7"/>
        <v>0.50909090909090904</v>
      </c>
      <c r="R62" s="24"/>
      <c r="S62" s="16"/>
      <c r="T62" s="15"/>
      <c r="U62" s="16"/>
      <c r="V62" s="24"/>
      <c r="W62" s="16"/>
      <c r="X62" s="24"/>
      <c r="Y62" s="16"/>
      <c r="Z62" s="24"/>
      <c r="AA62" s="16"/>
      <c r="AB62" s="24">
        <v>54</v>
      </c>
      <c r="AC62" s="16">
        <f>AB62/G62</f>
        <v>0.49090909090909091</v>
      </c>
      <c r="AD62" s="16"/>
      <c r="AE62" s="16"/>
      <c r="AF62" s="24"/>
      <c r="AG62" s="16"/>
      <c r="AH62" s="24"/>
      <c r="AI62" s="16"/>
      <c r="AJ62" s="24"/>
      <c r="AK62" s="16"/>
      <c r="AL62" s="24"/>
      <c r="AM62" s="16"/>
      <c r="AN62" s="24"/>
      <c r="AO62" s="16"/>
      <c r="AP62" s="15"/>
      <c r="AQ62" s="16"/>
      <c r="AR62" s="24"/>
      <c r="AS62" s="41"/>
      <c r="AT62" s="24"/>
      <c r="AU62" s="16"/>
      <c r="AV62" s="28"/>
      <c r="AW62" s="28"/>
      <c r="AX62" s="28"/>
      <c r="AY62" s="28">
        <v>4</v>
      </c>
      <c r="AZ62" s="28"/>
      <c r="BA62" s="28"/>
      <c r="BB62" s="28"/>
      <c r="BC62" s="28"/>
      <c r="BD62" s="28"/>
      <c r="BE62" s="28">
        <v>3</v>
      </c>
      <c r="BF62" s="28"/>
      <c r="BG62" s="28"/>
      <c r="BH62" s="28"/>
      <c r="BI62" s="28"/>
      <c r="BJ62" s="28"/>
      <c r="BK62" s="28"/>
      <c r="BL62" s="28"/>
      <c r="BM62" s="28"/>
      <c r="BN62" s="28"/>
    </row>
    <row r="63" spans="1:66" ht="35.1" customHeight="1" x14ac:dyDescent="0.35">
      <c r="A63" s="6" t="s">
        <v>148</v>
      </c>
      <c r="B63" s="48" t="s">
        <v>149</v>
      </c>
      <c r="C63" s="37">
        <v>4</v>
      </c>
      <c r="D63" s="35">
        <v>66</v>
      </c>
      <c r="E63" s="35">
        <v>31</v>
      </c>
      <c r="F63" s="7">
        <f t="shared" si="3"/>
        <v>0.46969696969696972</v>
      </c>
      <c r="G63" s="35">
        <f t="shared" si="4"/>
        <v>25</v>
      </c>
      <c r="H63" s="35">
        <v>6</v>
      </c>
      <c r="I63" s="7">
        <f t="shared" si="5"/>
        <v>0.80645161290322576</v>
      </c>
      <c r="J63" s="20"/>
      <c r="K63" s="16"/>
      <c r="L63" s="24"/>
      <c r="M63" s="16"/>
      <c r="N63" s="24"/>
      <c r="O63" s="16"/>
      <c r="P63" s="24">
        <v>25</v>
      </c>
      <c r="Q63" s="16">
        <f t="shared" si="7"/>
        <v>1</v>
      </c>
      <c r="R63" s="24"/>
      <c r="S63" s="16"/>
      <c r="T63" s="15"/>
      <c r="U63" s="16"/>
      <c r="V63" s="24"/>
      <c r="W63" s="16"/>
      <c r="X63" s="24"/>
      <c r="Y63" s="16"/>
      <c r="Z63" s="24"/>
      <c r="AA63" s="16"/>
      <c r="AB63" s="24"/>
      <c r="AC63" s="16"/>
      <c r="AD63" s="16"/>
      <c r="AE63" s="16"/>
      <c r="AF63" s="24"/>
      <c r="AG63" s="16"/>
      <c r="AH63" s="24"/>
      <c r="AI63" s="16"/>
      <c r="AJ63" s="24"/>
      <c r="AK63" s="16"/>
      <c r="AL63" s="24"/>
      <c r="AM63" s="16"/>
      <c r="AN63" s="24"/>
      <c r="AO63" s="16"/>
      <c r="AP63" s="15"/>
      <c r="AQ63" s="16"/>
      <c r="AR63" s="24"/>
      <c r="AS63" s="41"/>
      <c r="AT63" s="24"/>
      <c r="AU63" s="16"/>
      <c r="AV63" s="28"/>
      <c r="AW63" s="28"/>
      <c r="AX63" s="28"/>
      <c r="AY63" s="28">
        <v>3</v>
      </c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</row>
    <row r="64" spans="1:66" ht="35.1" customHeight="1" x14ac:dyDescent="0.35">
      <c r="A64" s="6" t="s">
        <v>150</v>
      </c>
      <c r="B64" s="48" t="s">
        <v>151</v>
      </c>
      <c r="C64" s="37">
        <v>10</v>
      </c>
      <c r="D64" s="35">
        <v>970</v>
      </c>
      <c r="E64" s="35">
        <v>497</v>
      </c>
      <c r="F64" s="7">
        <f t="shared" si="3"/>
        <v>0.51237113402061851</v>
      </c>
      <c r="G64" s="35">
        <f t="shared" si="4"/>
        <v>439</v>
      </c>
      <c r="H64" s="35">
        <v>58</v>
      </c>
      <c r="I64" s="7">
        <f t="shared" si="5"/>
        <v>0.88329979879275655</v>
      </c>
      <c r="J64" s="20"/>
      <c r="K64" s="16"/>
      <c r="L64" s="24"/>
      <c r="M64" s="16"/>
      <c r="N64" s="24"/>
      <c r="O64" s="16"/>
      <c r="P64" s="24">
        <v>190</v>
      </c>
      <c r="Q64" s="16">
        <f t="shared" si="7"/>
        <v>0.43280182232346243</v>
      </c>
      <c r="R64" s="24"/>
      <c r="S64" s="16"/>
      <c r="T64" s="15"/>
      <c r="U64" s="16"/>
      <c r="V64" s="24">
        <v>88</v>
      </c>
      <c r="W64" s="16">
        <f>V64/G64</f>
        <v>0.20045558086560364</v>
      </c>
      <c r="X64" s="24"/>
      <c r="Y64" s="16"/>
      <c r="Z64" s="24">
        <v>161</v>
      </c>
      <c r="AA64" s="16">
        <f>Z64/G64</f>
        <v>0.36674259681093396</v>
      </c>
      <c r="AB64" s="24"/>
      <c r="AC64" s="16"/>
      <c r="AD64" s="16"/>
      <c r="AE64" s="16"/>
      <c r="AF64" s="24"/>
      <c r="AG64" s="16"/>
      <c r="AH64" s="24"/>
      <c r="AI64" s="16"/>
      <c r="AJ64" s="24"/>
      <c r="AK64" s="16"/>
      <c r="AL64" s="24"/>
      <c r="AM64" s="16"/>
      <c r="AN64" s="24"/>
      <c r="AO64" s="16"/>
      <c r="AP64" s="15"/>
      <c r="AQ64" s="16"/>
      <c r="AR64" s="24"/>
      <c r="AS64" s="41"/>
      <c r="AT64" s="24"/>
      <c r="AU64" s="16"/>
      <c r="AV64" s="28"/>
      <c r="AW64" s="28"/>
      <c r="AX64" s="28"/>
      <c r="AY64" s="28">
        <v>4</v>
      </c>
      <c r="AZ64" s="28"/>
      <c r="BA64" s="28"/>
      <c r="BB64" s="28">
        <v>2</v>
      </c>
      <c r="BC64" s="28"/>
      <c r="BD64" s="28">
        <v>4</v>
      </c>
      <c r="BE64" s="28"/>
      <c r="BF64" s="28"/>
      <c r="BG64" s="28"/>
      <c r="BH64" s="28"/>
      <c r="BI64" s="28"/>
      <c r="BJ64" s="28"/>
      <c r="BK64" s="28"/>
      <c r="BL64" s="28"/>
      <c r="BM64" s="28"/>
      <c r="BN64" s="28"/>
    </row>
    <row r="65" spans="1:66" ht="35.1" customHeight="1" x14ac:dyDescent="0.35">
      <c r="A65" s="6" t="s">
        <v>152</v>
      </c>
      <c r="B65" s="48" t="s">
        <v>153</v>
      </c>
      <c r="C65" s="37">
        <v>5</v>
      </c>
      <c r="D65" s="35">
        <v>157</v>
      </c>
      <c r="E65" s="35">
        <v>87</v>
      </c>
      <c r="F65" s="7">
        <f t="shared" si="3"/>
        <v>0.55414012738853502</v>
      </c>
      <c r="G65" s="35">
        <f t="shared" si="4"/>
        <v>77</v>
      </c>
      <c r="H65" s="35">
        <v>10</v>
      </c>
      <c r="I65" s="7">
        <f t="shared" si="5"/>
        <v>0.88505747126436785</v>
      </c>
      <c r="J65" s="20"/>
      <c r="K65" s="16"/>
      <c r="L65" s="24"/>
      <c r="M65" s="16"/>
      <c r="N65" s="24"/>
      <c r="O65" s="16"/>
      <c r="P65" s="24">
        <v>57</v>
      </c>
      <c r="Q65" s="16">
        <f t="shared" si="7"/>
        <v>0.74025974025974028</v>
      </c>
      <c r="R65" s="24"/>
      <c r="S65" s="16"/>
      <c r="T65" s="15"/>
      <c r="U65" s="16"/>
      <c r="V65" s="24"/>
      <c r="W65" s="16"/>
      <c r="X65" s="24"/>
      <c r="Y65" s="16"/>
      <c r="Z65" s="24">
        <v>20</v>
      </c>
      <c r="AA65" s="16">
        <f>Z65/G65</f>
        <v>0.25974025974025972</v>
      </c>
      <c r="AB65" s="24"/>
      <c r="AC65" s="16"/>
      <c r="AD65" s="16"/>
      <c r="AE65" s="16"/>
      <c r="AF65" s="24"/>
      <c r="AG65" s="16"/>
      <c r="AH65" s="24"/>
      <c r="AI65" s="16"/>
      <c r="AJ65" s="24"/>
      <c r="AK65" s="16"/>
      <c r="AL65" s="24"/>
      <c r="AM65" s="16"/>
      <c r="AN65" s="24"/>
      <c r="AO65" s="16"/>
      <c r="AP65" s="15"/>
      <c r="AQ65" s="16"/>
      <c r="AR65" s="24"/>
      <c r="AS65" s="41"/>
      <c r="AT65" s="24"/>
      <c r="AU65" s="16"/>
      <c r="AV65" s="28"/>
      <c r="AW65" s="28"/>
      <c r="AX65" s="28"/>
      <c r="AY65" s="28">
        <v>4</v>
      </c>
      <c r="AZ65" s="28"/>
      <c r="BA65" s="28"/>
      <c r="BB65" s="28"/>
      <c r="BC65" s="28"/>
      <c r="BD65" s="28">
        <v>1</v>
      </c>
      <c r="BE65" s="28"/>
      <c r="BF65" s="28"/>
      <c r="BG65" s="28"/>
      <c r="BH65" s="28"/>
      <c r="BI65" s="28"/>
      <c r="BJ65" s="28"/>
      <c r="BK65" s="28"/>
      <c r="BL65" s="28"/>
      <c r="BM65" s="28"/>
      <c r="BN65" s="28"/>
    </row>
    <row r="66" spans="1:66" ht="35.1" customHeight="1" x14ac:dyDescent="0.35">
      <c r="A66" s="6" t="s">
        <v>154</v>
      </c>
      <c r="B66" s="48" t="s">
        <v>155</v>
      </c>
      <c r="C66" s="37">
        <v>4</v>
      </c>
      <c r="D66" s="35">
        <v>136</v>
      </c>
      <c r="E66" s="35">
        <v>105</v>
      </c>
      <c r="F66" s="7">
        <f t="shared" si="3"/>
        <v>0.7720588235294118</v>
      </c>
      <c r="G66" s="35">
        <f t="shared" si="4"/>
        <v>102</v>
      </c>
      <c r="H66" s="35">
        <v>3</v>
      </c>
      <c r="I66" s="7">
        <f t="shared" si="5"/>
        <v>0.97142857142857142</v>
      </c>
      <c r="J66" s="20"/>
      <c r="K66" s="16"/>
      <c r="L66" s="24"/>
      <c r="M66" s="16"/>
      <c r="N66" s="24"/>
      <c r="O66" s="16"/>
      <c r="P66" s="24">
        <v>12</v>
      </c>
      <c r="Q66" s="16">
        <f t="shared" si="7"/>
        <v>0.11764705882352941</v>
      </c>
      <c r="R66" s="24"/>
      <c r="S66" s="16"/>
      <c r="T66" s="15"/>
      <c r="U66" s="16"/>
      <c r="V66" s="24"/>
      <c r="W66" s="16"/>
      <c r="X66" s="24"/>
      <c r="Y66" s="16"/>
      <c r="Z66" s="24">
        <v>90</v>
      </c>
      <c r="AA66" s="16">
        <f>Z66/G66</f>
        <v>0.88235294117647056</v>
      </c>
      <c r="AB66" s="24"/>
      <c r="AC66" s="16"/>
      <c r="AD66" s="16"/>
      <c r="AE66" s="16"/>
      <c r="AF66" s="24"/>
      <c r="AG66" s="16"/>
      <c r="AH66" s="24"/>
      <c r="AI66" s="16"/>
      <c r="AJ66" s="24"/>
      <c r="AK66" s="16"/>
      <c r="AL66" s="24"/>
      <c r="AM66" s="16"/>
      <c r="AN66" s="24"/>
      <c r="AO66" s="16"/>
      <c r="AP66" s="15"/>
      <c r="AQ66" s="16"/>
      <c r="AR66" s="24"/>
      <c r="AS66" s="41"/>
      <c r="AT66" s="24"/>
      <c r="AU66" s="16"/>
      <c r="AV66" s="28"/>
      <c r="AW66" s="28"/>
      <c r="AX66" s="28"/>
      <c r="AY66" s="28">
        <v>0</v>
      </c>
      <c r="AZ66" s="28"/>
      <c r="BA66" s="28"/>
      <c r="BB66" s="28"/>
      <c r="BC66" s="28"/>
      <c r="BD66" s="28">
        <v>4</v>
      </c>
      <c r="BE66" s="28"/>
      <c r="BF66" s="28"/>
      <c r="BG66" s="28"/>
      <c r="BH66" s="28"/>
      <c r="BI66" s="28"/>
      <c r="BJ66" s="28"/>
      <c r="BK66" s="28"/>
      <c r="BL66" s="28"/>
      <c r="BM66" s="28"/>
      <c r="BN66" s="28"/>
    </row>
    <row r="67" spans="1:66" ht="35.1" customHeight="1" x14ac:dyDescent="0.35">
      <c r="A67" s="6" t="s">
        <v>156</v>
      </c>
      <c r="B67" s="48" t="s">
        <v>157</v>
      </c>
      <c r="C67" s="37">
        <v>10</v>
      </c>
      <c r="D67" s="35">
        <v>629</v>
      </c>
      <c r="E67" s="35">
        <v>335</v>
      </c>
      <c r="F67" s="7">
        <f t="shared" si="3"/>
        <v>0.53259141494435613</v>
      </c>
      <c r="G67" s="35">
        <f t="shared" si="4"/>
        <v>266</v>
      </c>
      <c r="H67" s="35">
        <v>69</v>
      </c>
      <c r="I67" s="7">
        <f t="shared" si="5"/>
        <v>0.79402985074626864</v>
      </c>
      <c r="J67" s="20"/>
      <c r="K67" s="16"/>
      <c r="L67" s="24"/>
      <c r="M67" s="16"/>
      <c r="N67" s="24"/>
      <c r="O67" s="16"/>
      <c r="P67" s="24">
        <v>222</v>
      </c>
      <c r="Q67" s="16">
        <f t="shared" si="7"/>
        <v>0.83458646616541354</v>
      </c>
      <c r="R67" s="24"/>
      <c r="S67" s="16"/>
      <c r="T67" s="15">
        <v>44</v>
      </c>
      <c r="U67" s="16">
        <f>T67/G67</f>
        <v>0.16541353383458646</v>
      </c>
      <c r="V67" s="24"/>
      <c r="W67" s="16"/>
      <c r="X67" s="24"/>
      <c r="Y67" s="16"/>
      <c r="Z67" s="24"/>
      <c r="AA67" s="16"/>
      <c r="AB67" s="24"/>
      <c r="AC67" s="16"/>
      <c r="AD67" s="16"/>
      <c r="AE67" s="16"/>
      <c r="AF67" s="24"/>
      <c r="AG67" s="16"/>
      <c r="AH67" s="24"/>
      <c r="AI67" s="16"/>
      <c r="AJ67" s="24"/>
      <c r="AK67" s="16"/>
      <c r="AL67" s="24"/>
      <c r="AM67" s="16"/>
      <c r="AN67" s="24"/>
      <c r="AO67" s="16"/>
      <c r="AP67" s="15"/>
      <c r="AQ67" s="16"/>
      <c r="AR67" s="24"/>
      <c r="AS67" s="41"/>
      <c r="AT67" s="24"/>
      <c r="AU67" s="16"/>
      <c r="AV67" s="28"/>
      <c r="AW67" s="28"/>
      <c r="AX67" s="28"/>
      <c r="AY67" s="28">
        <v>9</v>
      </c>
      <c r="AZ67" s="28"/>
      <c r="BA67" s="28">
        <v>1</v>
      </c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</row>
    <row r="68" spans="1:66" ht="35.1" customHeight="1" x14ac:dyDescent="0.35">
      <c r="A68" s="6" t="s">
        <v>158</v>
      </c>
      <c r="B68" s="48" t="s">
        <v>159</v>
      </c>
      <c r="C68" s="37">
        <v>10</v>
      </c>
      <c r="D68" s="35">
        <v>2048</v>
      </c>
      <c r="E68" s="35">
        <v>1070</v>
      </c>
      <c r="F68" s="7">
        <f t="shared" ref="F68:F99" si="8">E68/D68</f>
        <v>0.5224609375</v>
      </c>
      <c r="G68" s="35">
        <f t="shared" ref="G68:G99" si="9">E68-H68</f>
        <v>1046</v>
      </c>
      <c r="H68" s="35">
        <v>24</v>
      </c>
      <c r="I68" s="7">
        <f t="shared" ref="I68:I99" si="10">G68/E68</f>
        <v>0.97757009345794388</v>
      </c>
      <c r="J68" s="20">
        <v>126</v>
      </c>
      <c r="K68" s="16">
        <f>J68/G68</f>
        <v>0.12045889101338432</v>
      </c>
      <c r="L68" s="24">
        <v>168</v>
      </c>
      <c r="M68" s="16">
        <f>L68/G68</f>
        <v>0.16061185468451242</v>
      </c>
      <c r="N68" s="24"/>
      <c r="O68" s="16"/>
      <c r="P68" s="24">
        <v>441</v>
      </c>
      <c r="Q68" s="16">
        <f t="shared" si="7"/>
        <v>0.4216061185468451</v>
      </c>
      <c r="R68" s="24"/>
      <c r="S68" s="16"/>
      <c r="T68" s="15"/>
      <c r="U68" s="16"/>
      <c r="V68" s="24">
        <v>33</v>
      </c>
      <c r="W68" s="16">
        <f>V68/G68</f>
        <v>3.1548757170172081E-2</v>
      </c>
      <c r="X68" s="24">
        <v>77</v>
      </c>
      <c r="Y68" s="16">
        <f>X68/G68</f>
        <v>7.3613766730401528E-2</v>
      </c>
      <c r="Z68" s="24">
        <v>201</v>
      </c>
      <c r="AA68" s="16">
        <f>Z68/G68</f>
        <v>0.1921606118546845</v>
      </c>
      <c r="AB68" s="24"/>
      <c r="AC68" s="16"/>
      <c r="AD68" s="16"/>
      <c r="AE68" s="16"/>
      <c r="AF68" s="24"/>
      <c r="AG68" s="16"/>
      <c r="AH68" s="24"/>
      <c r="AI68" s="16"/>
      <c r="AJ68" s="24"/>
      <c r="AK68" s="16"/>
      <c r="AL68" s="24"/>
      <c r="AM68" s="16"/>
      <c r="AN68" s="24"/>
      <c r="AO68" s="16"/>
      <c r="AP68" s="15"/>
      <c r="AQ68" s="16"/>
      <c r="AR68" s="24"/>
      <c r="AS68" s="41"/>
      <c r="AT68" s="24"/>
      <c r="AU68" s="16"/>
      <c r="AV68" s="28">
        <v>1</v>
      </c>
      <c r="AW68" s="28">
        <v>2</v>
      </c>
      <c r="AX68" s="28"/>
      <c r="AY68" s="28">
        <v>5</v>
      </c>
      <c r="AZ68" s="28"/>
      <c r="BA68" s="28"/>
      <c r="BB68" s="28"/>
      <c r="BC68" s="28"/>
      <c r="BD68" s="28">
        <v>2</v>
      </c>
      <c r="BE68" s="28"/>
      <c r="BF68" s="28"/>
      <c r="BG68" s="28"/>
      <c r="BH68" s="28"/>
      <c r="BI68" s="28"/>
      <c r="BJ68" s="28"/>
      <c r="BK68" s="28"/>
      <c r="BL68" s="28"/>
      <c r="BM68" s="28"/>
      <c r="BN68" s="28"/>
    </row>
    <row r="69" spans="1:66" ht="35.1" customHeight="1" x14ac:dyDescent="0.35">
      <c r="A69" s="6" t="s">
        <v>160</v>
      </c>
      <c r="B69" s="48" t="s">
        <v>161</v>
      </c>
      <c r="C69" s="37">
        <v>7</v>
      </c>
      <c r="D69" s="35">
        <v>251</v>
      </c>
      <c r="E69" s="35">
        <v>178</v>
      </c>
      <c r="F69" s="7">
        <f t="shared" si="8"/>
        <v>0.70916334661354585</v>
      </c>
      <c r="G69" s="35">
        <f t="shared" si="9"/>
        <v>169</v>
      </c>
      <c r="H69" s="35">
        <v>9</v>
      </c>
      <c r="I69" s="7">
        <f t="shared" si="10"/>
        <v>0.949438202247191</v>
      </c>
      <c r="J69" s="20">
        <v>47</v>
      </c>
      <c r="K69" s="16">
        <f>J69/G69</f>
        <v>0.27810650887573962</v>
      </c>
      <c r="L69" s="24"/>
      <c r="M69" s="16"/>
      <c r="N69" s="24"/>
      <c r="O69" s="16"/>
      <c r="P69" s="24">
        <v>122</v>
      </c>
      <c r="Q69" s="16">
        <f t="shared" si="7"/>
        <v>0.72189349112426038</v>
      </c>
      <c r="R69" s="24"/>
      <c r="S69" s="16"/>
      <c r="T69" s="15"/>
      <c r="U69" s="16"/>
      <c r="V69" s="24"/>
      <c r="W69" s="16"/>
      <c r="X69" s="24"/>
      <c r="Y69" s="16"/>
      <c r="Z69" s="24"/>
      <c r="AA69" s="16"/>
      <c r="AB69" s="24"/>
      <c r="AC69" s="16"/>
      <c r="AD69" s="16"/>
      <c r="AE69" s="16"/>
      <c r="AF69" s="24"/>
      <c r="AG69" s="16"/>
      <c r="AH69" s="24"/>
      <c r="AI69" s="16"/>
      <c r="AJ69" s="24"/>
      <c r="AK69" s="16"/>
      <c r="AL69" s="24"/>
      <c r="AM69" s="16"/>
      <c r="AN69" s="24"/>
      <c r="AO69" s="16"/>
      <c r="AP69" s="15"/>
      <c r="AQ69" s="16"/>
      <c r="AR69" s="24"/>
      <c r="AS69" s="41"/>
      <c r="AT69" s="24"/>
      <c r="AU69" s="16"/>
      <c r="AV69" s="28">
        <v>2</v>
      </c>
      <c r="AW69" s="28"/>
      <c r="AX69" s="28"/>
      <c r="AY69" s="28">
        <v>5</v>
      </c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</row>
    <row r="70" spans="1:66" ht="35.1" customHeight="1" x14ac:dyDescent="0.35">
      <c r="A70" s="6" t="s">
        <v>162</v>
      </c>
      <c r="B70" s="48" t="s">
        <v>163</v>
      </c>
      <c r="C70" s="37">
        <v>4</v>
      </c>
      <c r="D70" s="35">
        <v>146</v>
      </c>
      <c r="E70" s="35">
        <v>89</v>
      </c>
      <c r="F70" s="7">
        <f t="shared" si="8"/>
        <v>0.6095890410958904</v>
      </c>
      <c r="G70" s="35">
        <f t="shared" si="9"/>
        <v>79</v>
      </c>
      <c r="H70" s="35">
        <v>10</v>
      </c>
      <c r="I70" s="7">
        <f t="shared" si="10"/>
        <v>0.88764044943820219</v>
      </c>
      <c r="J70" s="20"/>
      <c r="K70" s="16"/>
      <c r="L70" s="24"/>
      <c r="M70" s="16"/>
      <c r="N70" s="24"/>
      <c r="O70" s="16"/>
      <c r="P70" s="24">
        <v>79</v>
      </c>
      <c r="Q70" s="16">
        <f t="shared" si="7"/>
        <v>1</v>
      </c>
      <c r="R70" s="24"/>
      <c r="S70" s="16"/>
      <c r="T70" s="15"/>
      <c r="U70" s="16"/>
      <c r="V70" s="24"/>
      <c r="W70" s="16"/>
      <c r="X70" s="24"/>
      <c r="Y70" s="16"/>
      <c r="Z70" s="24"/>
      <c r="AA70" s="16"/>
      <c r="AB70" s="24"/>
      <c r="AC70" s="16"/>
      <c r="AD70" s="16"/>
      <c r="AE70" s="16"/>
      <c r="AF70" s="24"/>
      <c r="AG70" s="16"/>
      <c r="AH70" s="24"/>
      <c r="AI70" s="16"/>
      <c r="AJ70" s="24"/>
      <c r="AK70" s="16"/>
      <c r="AL70" s="24"/>
      <c r="AM70" s="16"/>
      <c r="AN70" s="24"/>
      <c r="AO70" s="16"/>
      <c r="AP70" s="15"/>
      <c r="AQ70" s="16"/>
      <c r="AR70" s="24"/>
      <c r="AS70" s="41"/>
      <c r="AT70" s="24"/>
      <c r="AU70" s="16"/>
      <c r="AV70" s="28"/>
      <c r="AW70" s="28"/>
      <c r="AX70" s="28"/>
      <c r="AY70" s="28">
        <v>4</v>
      </c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</row>
    <row r="71" spans="1:66" ht="35.1" customHeight="1" x14ac:dyDescent="0.35">
      <c r="A71" s="6" t="s">
        <v>164</v>
      </c>
      <c r="B71" s="48" t="s">
        <v>165</v>
      </c>
      <c r="C71" s="37">
        <v>3</v>
      </c>
      <c r="D71" s="35">
        <v>41</v>
      </c>
      <c r="E71" s="35">
        <v>31</v>
      </c>
      <c r="F71" s="7">
        <f t="shared" si="8"/>
        <v>0.75609756097560976</v>
      </c>
      <c r="G71" s="35">
        <f t="shared" si="9"/>
        <v>30</v>
      </c>
      <c r="H71" s="35">
        <v>1</v>
      </c>
      <c r="I71" s="7">
        <f t="shared" si="10"/>
        <v>0.967741935483871</v>
      </c>
      <c r="J71" s="20">
        <v>2</v>
      </c>
      <c r="K71" s="16">
        <f>J71/G71</f>
        <v>6.6666666666666666E-2</v>
      </c>
      <c r="L71" s="24"/>
      <c r="M71" s="16"/>
      <c r="N71" s="24"/>
      <c r="O71" s="16"/>
      <c r="P71" s="24">
        <v>18</v>
      </c>
      <c r="Q71" s="16">
        <f t="shared" si="7"/>
        <v>0.6</v>
      </c>
      <c r="R71" s="24"/>
      <c r="S71" s="16"/>
      <c r="T71" s="15"/>
      <c r="U71" s="16"/>
      <c r="V71" s="24"/>
      <c r="W71" s="16"/>
      <c r="X71" s="24"/>
      <c r="Y71" s="16"/>
      <c r="Z71" s="24">
        <v>10</v>
      </c>
      <c r="AA71" s="16">
        <f>Z71/G71</f>
        <v>0.33333333333333331</v>
      </c>
      <c r="AB71" s="24"/>
      <c r="AC71" s="16"/>
      <c r="AD71" s="16"/>
      <c r="AE71" s="16"/>
      <c r="AF71" s="24"/>
      <c r="AG71" s="16"/>
      <c r="AH71" s="24"/>
      <c r="AI71" s="16"/>
      <c r="AJ71" s="24"/>
      <c r="AK71" s="16"/>
      <c r="AL71" s="24"/>
      <c r="AM71" s="16"/>
      <c r="AN71" s="24"/>
      <c r="AO71" s="16"/>
      <c r="AP71" s="15"/>
      <c r="AQ71" s="16"/>
      <c r="AR71" s="24"/>
      <c r="AS71" s="41"/>
      <c r="AT71" s="24"/>
      <c r="AU71" s="16"/>
      <c r="AV71" s="28">
        <v>0</v>
      </c>
      <c r="AW71" s="28">
        <v>0</v>
      </c>
      <c r="AX71" s="28">
        <v>0</v>
      </c>
      <c r="AY71" s="28">
        <v>2</v>
      </c>
      <c r="AZ71" s="28"/>
      <c r="BA71" s="28"/>
      <c r="BB71" s="28"/>
      <c r="BC71" s="28"/>
      <c r="BD71" s="28">
        <v>1</v>
      </c>
      <c r="BE71" s="28"/>
      <c r="BF71" s="28"/>
      <c r="BG71" s="28"/>
      <c r="BH71" s="28"/>
      <c r="BI71" s="28"/>
      <c r="BJ71" s="28"/>
      <c r="BK71" s="28"/>
      <c r="BL71" s="28"/>
      <c r="BM71" s="28"/>
      <c r="BN71" s="28"/>
    </row>
    <row r="72" spans="1:66" ht="35.1" customHeight="1" x14ac:dyDescent="0.35">
      <c r="A72" s="6" t="s">
        <v>166</v>
      </c>
      <c r="B72" s="48" t="s">
        <v>167</v>
      </c>
      <c r="C72" s="37">
        <v>4</v>
      </c>
      <c r="D72" s="35">
        <v>136</v>
      </c>
      <c r="E72" s="35">
        <v>80</v>
      </c>
      <c r="F72" s="7">
        <f t="shared" si="8"/>
        <v>0.58823529411764708</v>
      </c>
      <c r="G72" s="35">
        <f t="shared" si="9"/>
        <v>75</v>
      </c>
      <c r="H72" s="35">
        <v>5</v>
      </c>
      <c r="I72" s="7">
        <f t="shared" si="10"/>
        <v>0.9375</v>
      </c>
      <c r="J72" s="20">
        <v>27</v>
      </c>
      <c r="K72" s="16">
        <f>J72/G72</f>
        <v>0.36</v>
      </c>
      <c r="L72" s="24"/>
      <c r="M72" s="16"/>
      <c r="N72" s="24"/>
      <c r="O72" s="16"/>
      <c r="P72" s="24">
        <v>48</v>
      </c>
      <c r="Q72" s="16">
        <f t="shared" si="7"/>
        <v>0.64</v>
      </c>
      <c r="R72" s="24"/>
      <c r="S72" s="16"/>
      <c r="T72" s="15"/>
      <c r="U72" s="16"/>
      <c r="V72" s="24"/>
      <c r="W72" s="16"/>
      <c r="X72" s="24"/>
      <c r="Y72" s="16"/>
      <c r="Z72" s="24"/>
      <c r="AA72" s="16"/>
      <c r="AB72" s="24"/>
      <c r="AC72" s="16"/>
      <c r="AD72" s="16"/>
      <c r="AE72" s="16"/>
      <c r="AF72" s="24"/>
      <c r="AG72" s="16"/>
      <c r="AH72" s="24"/>
      <c r="AI72" s="16"/>
      <c r="AJ72" s="24"/>
      <c r="AK72" s="16"/>
      <c r="AL72" s="24"/>
      <c r="AM72" s="16"/>
      <c r="AN72" s="24"/>
      <c r="AO72" s="16"/>
      <c r="AP72" s="15"/>
      <c r="AQ72" s="16"/>
      <c r="AR72" s="24"/>
      <c r="AS72" s="41"/>
      <c r="AT72" s="24"/>
      <c r="AU72" s="16"/>
      <c r="AV72" s="28">
        <v>1</v>
      </c>
      <c r="AW72" s="28"/>
      <c r="AX72" s="28"/>
      <c r="AY72" s="28">
        <v>3</v>
      </c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</row>
    <row r="73" spans="1:66" ht="35.1" customHeight="1" x14ac:dyDescent="0.35">
      <c r="A73" s="6" t="s">
        <v>168</v>
      </c>
      <c r="B73" s="48" t="s">
        <v>169</v>
      </c>
      <c r="C73" s="37">
        <v>3</v>
      </c>
      <c r="D73" s="35">
        <v>91</v>
      </c>
      <c r="E73" s="35">
        <v>42</v>
      </c>
      <c r="F73" s="7">
        <f t="shared" si="8"/>
        <v>0.46153846153846156</v>
      </c>
      <c r="G73" s="35">
        <f t="shared" si="9"/>
        <v>40</v>
      </c>
      <c r="H73" s="35">
        <v>2</v>
      </c>
      <c r="I73" s="7">
        <f t="shared" si="10"/>
        <v>0.95238095238095233</v>
      </c>
      <c r="J73" s="20">
        <v>10</v>
      </c>
      <c r="K73" s="16">
        <f>J73/G73</f>
        <v>0.25</v>
      </c>
      <c r="L73" s="24">
        <v>2</v>
      </c>
      <c r="M73" s="16">
        <f>L73/G73</f>
        <v>0.05</v>
      </c>
      <c r="N73" s="24">
        <v>2</v>
      </c>
      <c r="O73" s="16">
        <f>N73/G73</f>
        <v>0.05</v>
      </c>
      <c r="P73" s="24">
        <v>18</v>
      </c>
      <c r="Q73" s="16">
        <f t="shared" si="7"/>
        <v>0.45</v>
      </c>
      <c r="R73" s="24"/>
      <c r="S73" s="16"/>
      <c r="T73" s="15"/>
      <c r="U73" s="16"/>
      <c r="V73" s="24"/>
      <c r="W73" s="16"/>
      <c r="X73" s="24"/>
      <c r="Y73" s="16"/>
      <c r="Z73" s="24">
        <v>4</v>
      </c>
      <c r="AA73" s="16">
        <f>Z73/G73</f>
        <v>0.1</v>
      </c>
      <c r="AB73" s="24">
        <v>4</v>
      </c>
      <c r="AC73" s="16">
        <f>AB73/G73</f>
        <v>0.1</v>
      </c>
      <c r="AD73" s="16"/>
      <c r="AE73" s="16"/>
      <c r="AF73" s="24"/>
      <c r="AG73" s="16"/>
      <c r="AH73" s="24"/>
      <c r="AI73" s="16"/>
      <c r="AJ73" s="24"/>
      <c r="AK73" s="16"/>
      <c r="AL73" s="24"/>
      <c r="AM73" s="16"/>
      <c r="AN73" s="24"/>
      <c r="AO73" s="16"/>
      <c r="AP73" s="15"/>
      <c r="AQ73" s="16"/>
      <c r="AR73" s="24"/>
      <c r="AS73" s="41"/>
      <c r="AT73" s="24"/>
      <c r="AU73" s="16"/>
      <c r="AV73" s="28">
        <v>1</v>
      </c>
      <c r="AW73" s="28">
        <v>0</v>
      </c>
      <c r="AX73" s="28">
        <v>0</v>
      </c>
      <c r="AY73" s="28">
        <v>2</v>
      </c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</row>
    <row r="74" spans="1:66" ht="35.1" customHeight="1" x14ac:dyDescent="0.35">
      <c r="A74" s="6" t="s">
        <v>170</v>
      </c>
      <c r="B74" s="48" t="s">
        <v>171</v>
      </c>
      <c r="C74" s="37">
        <v>4</v>
      </c>
      <c r="D74" s="35">
        <v>101</v>
      </c>
      <c r="E74" s="35">
        <v>44</v>
      </c>
      <c r="F74" s="7">
        <f t="shared" si="8"/>
        <v>0.43564356435643564</v>
      </c>
      <c r="G74" s="35">
        <f t="shared" si="9"/>
        <v>24</v>
      </c>
      <c r="H74" s="35">
        <v>20</v>
      </c>
      <c r="I74" s="7">
        <f t="shared" si="10"/>
        <v>0.54545454545454541</v>
      </c>
      <c r="J74" s="20">
        <v>24</v>
      </c>
      <c r="K74" s="16">
        <f>J74/G74</f>
        <v>1</v>
      </c>
      <c r="L74" s="24"/>
      <c r="M74" s="16"/>
      <c r="N74" s="24"/>
      <c r="O74" s="16"/>
      <c r="P74" s="24"/>
      <c r="Q74" s="16"/>
      <c r="R74" s="24"/>
      <c r="S74" s="16"/>
      <c r="T74" s="15"/>
      <c r="U74" s="16"/>
      <c r="V74" s="24"/>
      <c r="W74" s="16"/>
      <c r="X74" s="24"/>
      <c r="Y74" s="16"/>
      <c r="Z74" s="24"/>
      <c r="AA74" s="16"/>
      <c r="AB74" s="24"/>
      <c r="AC74" s="16"/>
      <c r="AD74" s="16"/>
      <c r="AE74" s="16"/>
      <c r="AF74" s="24"/>
      <c r="AG74" s="16"/>
      <c r="AH74" s="24"/>
      <c r="AI74" s="16"/>
      <c r="AJ74" s="24"/>
      <c r="AK74" s="16"/>
      <c r="AL74" s="24"/>
      <c r="AM74" s="16"/>
      <c r="AN74" s="24"/>
      <c r="AO74" s="16"/>
      <c r="AP74" s="15"/>
      <c r="AQ74" s="16"/>
      <c r="AR74" s="24"/>
      <c r="AS74" s="41"/>
      <c r="AT74" s="24"/>
      <c r="AU74" s="16"/>
      <c r="AV74" s="28">
        <v>3</v>
      </c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</row>
    <row r="75" spans="1:66" ht="35.1" customHeight="1" x14ac:dyDescent="0.35">
      <c r="A75" s="6" t="s">
        <v>172</v>
      </c>
      <c r="B75" s="48" t="s">
        <v>173</v>
      </c>
      <c r="C75" s="37">
        <v>10</v>
      </c>
      <c r="D75" s="35">
        <v>2009</v>
      </c>
      <c r="E75" s="35">
        <v>1181</v>
      </c>
      <c r="F75" s="7">
        <f t="shared" si="8"/>
        <v>0.58785465405674464</v>
      </c>
      <c r="G75" s="35">
        <f t="shared" si="9"/>
        <v>1138</v>
      </c>
      <c r="H75" s="35">
        <v>43</v>
      </c>
      <c r="I75" s="7">
        <f t="shared" si="10"/>
        <v>0.96359017781541068</v>
      </c>
      <c r="J75" s="20"/>
      <c r="K75" s="16"/>
      <c r="L75" s="24"/>
      <c r="M75" s="16"/>
      <c r="N75" s="24"/>
      <c r="O75" s="16"/>
      <c r="P75" s="24">
        <v>553</v>
      </c>
      <c r="Q75" s="16">
        <f>P75/G75</f>
        <v>0.48594024604569419</v>
      </c>
      <c r="R75" s="24"/>
      <c r="S75" s="16"/>
      <c r="T75" s="15"/>
      <c r="U75" s="16"/>
      <c r="V75" s="24"/>
      <c r="W75" s="16"/>
      <c r="X75" s="24">
        <v>230</v>
      </c>
      <c r="Y75" s="16">
        <f>X75/G75</f>
        <v>0.20210896309314588</v>
      </c>
      <c r="Z75" s="24">
        <v>207</v>
      </c>
      <c r="AA75" s="16">
        <f>Z75/G75</f>
        <v>0.18189806678383127</v>
      </c>
      <c r="AB75" s="24"/>
      <c r="AC75" s="16"/>
      <c r="AD75" s="24">
        <v>148</v>
      </c>
      <c r="AE75" s="41">
        <f>AD75/G75</f>
        <v>0.13005272407732865</v>
      </c>
      <c r="AF75" s="24"/>
      <c r="AG75" s="16"/>
      <c r="AH75" s="24"/>
      <c r="AI75" s="16"/>
      <c r="AJ75" s="24"/>
      <c r="AK75" s="16"/>
      <c r="AL75" s="24"/>
      <c r="AM75" s="16"/>
      <c r="AN75" s="24"/>
      <c r="AO75" s="16"/>
      <c r="AP75" s="15"/>
      <c r="AQ75" s="16"/>
      <c r="AR75" s="24"/>
      <c r="AS75" s="41"/>
      <c r="AT75" s="24"/>
      <c r="AU75" s="16"/>
      <c r="AV75" s="28"/>
      <c r="AW75" s="28"/>
      <c r="AX75" s="28"/>
      <c r="AY75" s="28">
        <v>5</v>
      </c>
      <c r="AZ75" s="28"/>
      <c r="BA75" s="28"/>
      <c r="BB75" s="28"/>
      <c r="BC75" s="28">
        <v>2</v>
      </c>
      <c r="BD75" s="28">
        <v>2</v>
      </c>
      <c r="BE75" s="28"/>
      <c r="BF75" s="28">
        <v>1</v>
      </c>
      <c r="BG75" s="28"/>
      <c r="BH75" s="28"/>
      <c r="BI75" s="28"/>
      <c r="BJ75" s="28"/>
      <c r="BK75" s="28"/>
      <c r="BL75" s="28"/>
      <c r="BM75" s="28"/>
      <c r="BN75" s="28"/>
    </row>
    <row r="76" spans="1:66" ht="35.1" customHeight="1" x14ac:dyDescent="0.35">
      <c r="A76" s="6" t="s">
        <v>174</v>
      </c>
      <c r="B76" s="48" t="s">
        <v>175</v>
      </c>
      <c r="C76" s="37">
        <v>7</v>
      </c>
      <c r="D76" s="35">
        <v>227</v>
      </c>
      <c r="E76" s="35">
        <v>99</v>
      </c>
      <c r="F76" s="7">
        <f t="shared" si="8"/>
        <v>0.43612334801762115</v>
      </c>
      <c r="G76" s="35">
        <f t="shared" si="9"/>
        <v>95</v>
      </c>
      <c r="H76" s="35">
        <v>4</v>
      </c>
      <c r="I76" s="7">
        <f t="shared" si="10"/>
        <v>0.95959595959595956</v>
      </c>
      <c r="J76" s="20"/>
      <c r="K76" s="16"/>
      <c r="L76" s="24"/>
      <c r="M76" s="16"/>
      <c r="N76" s="24"/>
      <c r="O76" s="16"/>
      <c r="P76" s="24">
        <v>58</v>
      </c>
      <c r="Q76" s="16">
        <f>P76/G76</f>
        <v>0.61052631578947369</v>
      </c>
      <c r="R76" s="24"/>
      <c r="S76" s="16"/>
      <c r="T76" s="15"/>
      <c r="U76" s="16"/>
      <c r="V76" s="24"/>
      <c r="W76" s="16"/>
      <c r="X76" s="24">
        <v>37</v>
      </c>
      <c r="Y76" s="16">
        <f>X76/G76</f>
        <v>0.38947368421052631</v>
      </c>
      <c r="Z76" s="24"/>
      <c r="AA76" s="16"/>
      <c r="AB76" s="24"/>
      <c r="AC76" s="16"/>
      <c r="AD76" s="16"/>
      <c r="AE76" s="16"/>
      <c r="AF76" s="24"/>
      <c r="AG76" s="16"/>
      <c r="AH76" s="24"/>
      <c r="AI76" s="16"/>
      <c r="AJ76" s="24"/>
      <c r="AK76" s="16"/>
      <c r="AL76" s="24"/>
      <c r="AM76" s="16"/>
      <c r="AN76" s="24"/>
      <c r="AO76" s="16"/>
      <c r="AP76" s="15"/>
      <c r="AQ76" s="16"/>
      <c r="AR76" s="24"/>
      <c r="AS76" s="41"/>
      <c r="AT76" s="24"/>
      <c r="AU76" s="16"/>
      <c r="AV76" s="28"/>
      <c r="AW76" s="28"/>
      <c r="AX76" s="28"/>
      <c r="AY76" s="28">
        <v>4</v>
      </c>
      <c r="AZ76" s="28"/>
      <c r="BA76" s="28"/>
      <c r="BB76" s="28"/>
      <c r="BC76" s="28">
        <v>3</v>
      </c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</row>
    <row r="77" spans="1:66" ht="35.1" customHeight="1" x14ac:dyDescent="0.35">
      <c r="A77" s="6" t="s">
        <v>176</v>
      </c>
      <c r="B77" s="48" t="s">
        <v>177</v>
      </c>
      <c r="C77" s="37">
        <v>3</v>
      </c>
      <c r="D77" s="35">
        <v>70</v>
      </c>
      <c r="E77" s="35">
        <v>45</v>
      </c>
      <c r="F77" s="7">
        <f t="shared" si="8"/>
        <v>0.6428571428571429</v>
      </c>
      <c r="G77" s="35">
        <f t="shared" si="9"/>
        <v>40</v>
      </c>
      <c r="H77" s="35">
        <v>5</v>
      </c>
      <c r="I77" s="7">
        <f t="shared" si="10"/>
        <v>0.88888888888888884</v>
      </c>
      <c r="J77" s="20">
        <v>11</v>
      </c>
      <c r="K77" s="16">
        <f>J77/G77</f>
        <v>0.27500000000000002</v>
      </c>
      <c r="L77" s="24">
        <v>2</v>
      </c>
      <c r="M77" s="16">
        <f>L77/G77</f>
        <v>0.05</v>
      </c>
      <c r="N77" s="24">
        <v>11</v>
      </c>
      <c r="O77" s="16">
        <f>N77/G77</f>
        <v>0.27500000000000002</v>
      </c>
      <c r="P77" s="24">
        <v>8</v>
      </c>
      <c r="Q77" s="16">
        <f>P77/G77</f>
        <v>0.2</v>
      </c>
      <c r="R77" s="24"/>
      <c r="S77" s="16"/>
      <c r="T77" s="15"/>
      <c r="U77" s="16"/>
      <c r="V77" s="24"/>
      <c r="W77" s="16"/>
      <c r="X77" s="24">
        <v>8</v>
      </c>
      <c r="Y77" s="16">
        <f>X77/G77</f>
        <v>0.2</v>
      </c>
      <c r="Z77" s="24"/>
      <c r="AA77" s="16"/>
      <c r="AB77" s="24"/>
      <c r="AC77" s="16"/>
      <c r="AD77" s="16"/>
      <c r="AE77" s="16"/>
      <c r="AF77" s="24"/>
      <c r="AG77" s="16"/>
      <c r="AH77" s="24"/>
      <c r="AI77" s="16"/>
      <c r="AJ77" s="24"/>
      <c r="AK77" s="16"/>
      <c r="AL77" s="24"/>
      <c r="AM77" s="16"/>
      <c r="AN77" s="24"/>
      <c r="AO77" s="16"/>
      <c r="AP77" s="15"/>
      <c r="AQ77" s="16"/>
      <c r="AR77" s="24"/>
      <c r="AS77" s="41"/>
      <c r="AT77" s="24"/>
      <c r="AU77" s="16"/>
      <c r="AV77" s="28">
        <v>1</v>
      </c>
      <c r="AW77" s="28">
        <v>0</v>
      </c>
      <c r="AX77" s="28">
        <v>1</v>
      </c>
      <c r="AY77" s="28"/>
      <c r="AZ77" s="28"/>
      <c r="BA77" s="28"/>
      <c r="BB77" s="28"/>
      <c r="BC77" s="28"/>
      <c r="BD77" s="28"/>
      <c r="BE77" s="28"/>
      <c r="BF77" s="28"/>
      <c r="BG77" s="28">
        <v>1</v>
      </c>
      <c r="BH77" s="28"/>
      <c r="BI77" s="28"/>
      <c r="BJ77" s="28"/>
      <c r="BK77" s="28"/>
      <c r="BL77" s="28"/>
      <c r="BM77" s="28"/>
      <c r="BN77" s="28"/>
    </row>
    <row r="78" spans="1:66" ht="35.1" customHeight="1" x14ac:dyDescent="0.35">
      <c r="A78" s="6" t="s">
        <v>178</v>
      </c>
      <c r="B78" s="48" t="s">
        <v>179</v>
      </c>
      <c r="C78" s="37">
        <v>7</v>
      </c>
      <c r="D78" s="35">
        <v>387</v>
      </c>
      <c r="E78" s="35">
        <v>242</v>
      </c>
      <c r="F78" s="7">
        <f t="shared" si="8"/>
        <v>0.62532299741602071</v>
      </c>
      <c r="G78" s="35">
        <f t="shared" si="9"/>
        <v>227</v>
      </c>
      <c r="H78" s="35">
        <v>15</v>
      </c>
      <c r="I78" s="7">
        <f t="shared" si="10"/>
        <v>0.93801652892561982</v>
      </c>
      <c r="J78" s="20">
        <v>73</v>
      </c>
      <c r="K78" s="16">
        <f>J78/G78</f>
        <v>0.32158590308370044</v>
      </c>
      <c r="L78" s="24"/>
      <c r="M78" s="16"/>
      <c r="N78" s="24"/>
      <c r="O78" s="16"/>
      <c r="P78" s="24">
        <v>154</v>
      </c>
      <c r="Q78" s="16">
        <f>P78/G78</f>
        <v>0.67841409691629961</v>
      </c>
      <c r="R78" s="24"/>
      <c r="S78" s="16"/>
      <c r="T78" s="15"/>
      <c r="U78" s="16"/>
      <c r="V78" s="24"/>
      <c r="W78" s="16"/>
      <c r="X78" s="24"/>
      <c r="Y78" s="16"/>
      <c r="Z78" s="24"/>
      <c r="AA78" s="16"/>
      <c r="AB78" s="24"/>
      <c r="AC78" s="16"/>
      <c r="AD78" s="16"/>
      <c r="AE78" s="16"/>
      <c r="AF78" s="24"/>
      <c r="AG78" s="16"/>
      <c r="AH78" s="24"/>
      <c r="AI78" s="16"/>
      <c r="AJ78" s="24"/>
      <c r="AK78" s="16"/>
      <c r="AL78" s="24"/>
      <c r="AM78" s="16"/>
      <c r="AN78" s="24"/>
      <c r="AO78" s="16"/>
      <c r="AP78" s="15"/>
      <c r="AQ78" s="16"/>
      <c r="AR78" s="24"/>
      <c r="AS78" s="41"/>
      <c r="AT78" s="24"/>
      <c r="AU78" s="16"/>
      <c r="AV78" s="28">
        <v>2</v>
      </c>
      <c r="AW78" s="28"/>
      <c r="AX78" s="28"/>
      <c r="AY78" s="28">
        <v>5</v>
      </c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</row>
    <row r="79" spans="1:66" ht="35.1" customHeight="1" x14ac:dyDescent="0.35">
      <c r="A79" s="6" t="s">
        <v>180</v>
      </c>
      <c r="B79" s="48" t="s">
        <v>181</v>
      </c>
      <c r="C79" s="37">
        <v>4</v>
      </c>
      <c r="D79" s="35">
        <v>123</v>
      </c>
      <c r="E79" s="35">
        <v>72</v>
      </c>
      <c r="F79" s="7">
        <f t="shared" si="8"/>
        <v>0.58536585365853655</v>
      </c>
      <c r="G79" s="35">
        <f t="shared" si="9"/>
        <v>62</v>
      </c>
      <c r="H79" s="35">
        <v>10</v>
      </c>
      <c r="I79" s="7">
        <f t="shared" si="10"/>
        <v>0.86111111111111116</v>
      </c>
      <c r="J79" s="20"/>
      <c r="K79" s="16"/>
      <c r="L79" s="24"/>
      <c r="M79" s="16"/>
      <c r="N79" s="24"/>
      <c r="O79" s="16"/>
      <c r="P79" s="24">
        <v>62</v>
      </c>
      <c r="Q79" s="16">
        <f>P79/G79</f>
        <v>1</v>
      </c>
      <c r="R79" s="24"/>
      <c r="S79" s="16"/>
      <c r="T79" s="15"/>
      <c r="U79" s="16"/>
      <c r="V79" s="24"/>
      <c r="W79" s="16"/>
      <c r="X79" s="24"/>
      <c r="Y79" s="16"/>
      <c r="Z79" s="24"/>
      <c r="AA79" s="16"/>
      <c r="AB79" s="24"/>
      <c r="AC79" s="16"/>
      <c r="AD79" s="16"/>
      <c r="AE79" s="16"/>
      <c r="AF79" s="24"/>
      <c r="AG79" s="16"/>
      <c r="AH79" s="24"/>
      <c r="AI79" s="16"/>
      <c r="AJ79" s="24"/>
      <c r="AK79" s="16"/>
      <c r="AL79" s="24"/>
      <c r="AM79" s="16"/>
      <c r="AN79" s="24"/>
      <c r="AO79" s="16"/>
      <c r="AP79" s="15"/>
      <c r="AQ79" s="16"/>
      <c r="AR79" s="24"/>
      <c r="AS79" s="41"/>
      <c r="AT79" s="24"/>
      <c r="AU79" s="16"/>
      <c r="AV79" s="28"/>
      <c r="AW79" s="28"/>
      <c r="AX79" s="28"/>
      <c r="AY79" s="28">
        <v>4</v>
      </c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</row>
    <row r="80" spans="1:66" ht="35.1" customHeight="1" x14ac:dyDescent="0.35">
      <c r="A80" s="6" t="s">
        <v>182</v>
      </c>
      <c r="B80" s="48" t="s">
        <v>183</v>
      </c>
      <c r="C80" s="37">
        <v>7</v>
      </c>
      <c r="D80" s="35">
        <v>36</v>
      </c>
      <c r="E80" s="35">
        <v>24</v>
      </c>
      <c r="F80" s="7">
        <f t="shared" si="8"/>
        <v>0.66666666666666663</v>
      </c>
      <c r="G80" s="35">
        <f t="shared" si="9"/>
        <v>18</v>
      </c>
      <c r="H80" s="35">
        <v>6</v>
      </c>
      <c r="I80" s="7">
        <f t="shared" si="10"/>
        <v>0.75</v>
      </c>
      <c r="J80" s="20">
        <v>13</v>
      </c>
      <c r="K80" s="16">
        <f>J80/G80</f>
        <v>0.72222222222222221</v>
      </c>
      <c r="L80" s="24">
        <v>2</v>
      </c>
      <c r="M80" s="16">
        <f>L80/G80</f>
        <v>0.1111111111111111</v>
      </c>
      <c r="N80" s="24">
        <v>2</v>
      </c>
      <c r="O80" s="16">
        <f>N80/G80</f>
        <v>0.1111111111111111</v>
      </c>
      <c r="P80" s="24"/>
      <c r="Q80" s="16"/>
      <c r="R80" s="24"/>
      <c r="S80" s="16"/>
      <c r="T80" s="15"/>
      <c r="U80" s="16"/>
      <c r="V80" s="24"/>
      <c r="W80" s="16"/>
      <c r="X80" s="24"/>
      <c r="Y80" s="16"/>
      <c r="Z80" s="24"/>
      <c r="AA80" s="16"/>
      <c r="AB80" s="24">
        <v>1</v>
      </c>
      <c r="AC80" s="16">
        <f>AB80/G80</f>
        <v>5.5555555555555552E-2</v>
      </c>
      <c r="AD80" s="16"/>
      <c r="AE80" s="16"/>
      <c r="AF80" s="24"/>
      <c r="AG80" s="16"/>
      <c r="AH80" s="24"/>
      <c r="AI80" s="16"/>
      <c r="AJ80" s="24"/>
      <c r="AK80" s="16"/>
      <c r="AL80" s="24"/>
      <c r="AM80" s="16"/>
      <c r="AN80" s="24"/>
      <c r="AO80" s="16"/>
      <c r="AP80" s="15"/>
      <c r="AQ80" s="16"/>
      <c r="AR80" s="24"/>
      <c r="AS80" s="41"/>
      <c r="AT80" s="24"/>
      <c r="AU80" s="16"/>
      <c r="AV80" s="28">
        <v>6</v>
      </c>
      <c r="AW80" s="28">
        <v>0</v>
      </c>
      <c r="AX80" s="28">
        <v>0</v>
      </c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</row>
    <row r="81" spans="1:66" ht="35.1" customHeight="1" x14ac:dyDescent="0.35">
      <c r="A81" s="6" t="s">
        <v>184</v>
      </c>
      <c r="B81" s="48" t="s">
        <v>185</v>
      </c>
      <c r="C81" s="37">
        <v>4</v>
      </c>
      <c r="D81" s="35">
        <v>2709</v>
      </c>
      <c r="E81" s="35">
        <v>1436</v>
      </c>
      <c r="F81" s="7">
        <f t="shared" si="8"/>
        <v>0.53008490217792548</v>
      </c>
      <c r="G81" s="35">
        <f t="shared" si="9"/>
        <v>1350</v>
      </c>
      <c r="H81" s="35">
        <v>86</v>
      </c>
      <c r="I81" s="7">
        <f t="shared" si="10"/>
        <v>0.94011142061281339</v>
      </c>
      <c r="J81" s="20">
        <v>84</v>
      </c>
      <c r="K81" s="16">
        <f>J81/G81</f>
        <v>6.222222222222222E-2</v>
      </c>
      <c r="L81" s="24"/>
      <c r="M81" s="16"/>
      <c r="N81" s="24">
        <v>26</v>
      </c>
      <c r="O81" s="16">
        <f>N81/G81</f>
        <v>1.9259259259259261E-2</v>
      </c>
      <c r="P81" s="24"/>
      <c r="Q81" s="16"/>
      <c r="R81" s="24"/>
      <c r="S81" s="16"/>
      <c r="T81" s="15">
        <v>27</v>
      </c>
      <c r="U81" s="16">
        <f>T81/G81</f>
        <v>0.02</v>
      </c>
      <c r="V81" s="24"/>
      <c r="W81" s="16"/>
      <c r="X81" s="24"/>
      <c r="Y81" s="16"/>
      <c r="Z81" s="24">
        <v>344</v>
      </c>
      <c r="AA81" s="16">
        <f>Z81/G81</f>
        <v>0.25481481481481483</v>
      </c>
      <c r="AB81" s="24"/>
      <c r="AC81" s="16"/>
      <c r="AD81" s="16"/>
      <c r="AE81" s="16"/>
      <c r="AF81" s="24">
        <v>869</v>
      </c>
      <c r="AG81" s="16">
        <f>AF81/G81</f>
        <v>0.64370370370370367</v>
      </c>
      <c r="AH81" s="24"/>
      <c r="AI81" s="16"/>
      <c r="AJ81" s="24"/>
      <c r="AK81" s="16"/>
      <c r="AL81" s="24"/>
      <c r="AM81" s="16"/>
      <c r="AN81" s="24"/>
      <c r="AO81" s="16"/>
      <c r="AP81" s="15"/>
      <c r="AQ81" s="16"/>
      <c r="AR81" s="24"/>
      <c r="AS81" s="41"/>
      <c r="AT81" s="24"/>
      <c r="AU81" s="16"/>
      <c r="AV81" s="28">
        <v>0</v>
      </c>
      <c r="AW81" s="28"/>
      <c r="AX81" s="28">
        <v>0</v>
      </c>
      <c r="AY81" s="28"/>
      <c r="AZ81" s="28"/>
      <c r="BA81" s="28"/>
      <c r="BB81" s="28"/>
      <c r="BC81" s="28"/>
      <c r="BD81" s="28">
        <v>1</v>
      </c>
      <c r="BE81" s="28"/>
      <c r="BF81" s="28"/>
      <c r="BG81" s="28">
        <v>3</v>
      </c>
      <c r="BH81" s="28"/>
      <c r="BI81" s="28"/>
      <c r="BJ81" s="28"/>
      <c r="BK81" s="28"/>
      <c r="BL81" s="28"/>
      <c r="BM81" s="28"/>
      <c r="BN81" s="28"/>
    </row>
    <row r="82" spans="1:66" ht="35.1" customHeight="1" x14ac:dyDescent="0.35">
      <c r="A82" s="6" t="s">
        <v>186</v>
      </c>
      <c r="B82" s="48" t="s">
        <v>187</v>
      </c>
      <c r="C82" s="37">
        <v>4</v>
      </c>
      <c r="D82" s="35">
        <v>1426</v>
      </c>
      <c r="E82" s="35">
        <v>1003</v>
      </c>
      <c r="F82" s="7">
        <f t="shared" si="8"/>
        <v>0.70336605890603088</v>
      </c>
      <c r="G82" s="35">
        <f t="shared" si="9"/>
        <v>922</v>
      </c>
      <c r="H82" s="35">
        <v>81</v>
      </c>
      <c r="I82" s="7">
        <f t="shared" si="10"/>
        <v>0.91924227318045859</v>
      </c>
      <c r="J82" s="20">
        <v>376</v>
      </c>
      <c r="K82" s="16">
        <f>J82/G82</f>
        <v>0.40780911062906722</v>
      </c>
      <c r="L82" s="24"/>
      <c r="M82" s="16"/>
      <c r="N82" s="24"/>
      <c r="O82" s="16"/>
      <c r="P82" s="24"/>
      <c r="Q82" s="16"/>
      <c r="R82" s="24"/>
      <c r="S82" s="16"/>
      <c r="T82" s="15"/>
      <c r="U82" s="16"/>
      <c r="V82" s="24"/>
      <c r="W82" s="16"/>
      <c r="X82" s="24"/>
      <c r="Y82" s="16"/>
      <c r="Z82" s="24">
        <v>131</v>
      </c>
      <c r="AA82" s="16">
        <f>Z82/G82</f>
        <v>0.1420824295010846</v>
      </c>
      <c r="AB82" s="24"/>
      <c r="AC82" s="16"/>
      <c r="AD82" s="16"/>
      <c r="AE82" s="16"/>
      <c r="AF82" s="24">
        <v>314</v>
      </c>
      <c r="AG82" s="16">
        <f>AF82/G82</f>
        <v>0.34056399132321041</v>
      </c>
      <c r="AH82" s="24"/>
      <c r="AI82" s="16"/>
      <c r="AJ82" s="24"/>
      <c r="AK82" s="16"/>
      <c r="AL82" s="24"/>
      <c r="AM82" s="16"/>
      <c r="AN82" s="24"/>
      <c r="AO82" s="16"/>
      <c r="AP82" s="15"/>
      <c r="AQ82" s="16"/>
      <c r="AR82" s="24">
        <v>101</v>
      </c>
      <c r="AS82" s="41">
        <f>AR82/G82</f>
        <v>0.10954446854663774</v>
      </c>
      <c r="AT82" s="24"/>
      <c r="AU82" s="16"/>
      <c r="AV82" s="28">
        <v>2</v>
      </c>
      <c r="AW82" s="28"/>
      <c r="AX82" s="28"/>
      <c r="AY82" s="28"/>
      <c r="AZ82" s="28"/>
      <c r="BA82" s="28"/>
      <c r="BB82" s="28"/>
      <c r="BC82" s="28"/>
      <c r="BD82" s="28">
        <v>0</v>
      </c>
      <c r="BE82" s="28"/>
      <c r="BF82" s="28"/>
      <c r="BG82" s="28">
        <v>2</v>
      </c>
      <c r="BH82" s="28"/>
      <c r="BI82" s="28"/>
      <c r="BJ82" s="28"/>
      <c r="BK82" s="28"/>
      <c r="BL82" s="28"/>
      <c r="BM82" s="28"/>
      <c r="BN82" s="28">
        <v>0</v>
      </c>
    </row>
    <row r="83" spans="1:66" ht="35.1" customHeight="1" x14ac:dyDescent="0.35">
      <c r="A83" s="6" t="s">
        <v>188</v>
      </c>
      <c r="B83" s="48" t="s">
        <v>189</v>
      </c>
      <c r="C83" s="37">
        <v>4</v>
      </c>
      <c r="D83" s="35">
        <v>2407</v>
      </c>
      <c r="E83" s="35">
        <v>1564</v>
      </c>
      <c r="F83" s="7">
        <f t="shared" si="8"/>
        <v>0.64977149979227256</v>
      </c>
      <c r="G83" s="35">
        <f t="shared" si="9"/>
        <v>1437</v>
      </c>
      <c r="H83" s="35">
        <v>127</v>
      </c>
      <c r="I83" s="7">
        <f t="shared" si="10"/>
        <v>0.91879795396419439</v>
      </c>
      <c r="J83" s="20">
        <v>301</v>
      </c>
      <c r="K83" s="16">
        <f>J83/G83</f>
        <v>0.20946416144746</v>
      </c>
      <c r="L83" s="24"/>
      <c r="M83" s="16"/>
      <c r="N83" s="24"/>
      <c r="O83" s="16"/>
      <c r="P83" s="24"/>
      <c r="Q83" s="16"/>
      <c r="R83" s="24"/>
      <c r="S83" s="16"/>
      <c r="T83" s="15"/>
      <c r="U83" s="16"/>
      <c r="V83" s="24"/>
      <c r="W83" s="16"/>
      <c r="X83" s="24"/>
      <c r="Y83" s="16"/>
      <c r="Z83" s="24">
        <v>206</v>
      </c>
      <c r="AA83" s="16">
        <f>Z83/G83</f>
        <v>0.14335421016005567</v>
      </c>
      <c r="AB83" s="24"/>
      <c r="AC83" s="16"/>
      <c r="AD83" s="16"/>
      <c r="AE83" s="16"/>
      <c r="AF83" s="24">
        <v>771</v>
      </c>
      <c r="AG83" s="16">
        <f>AF83/G83</f>
        <v>0.5365344467640919</v>
      </c>
      <c r="AH83" s="24"/>
      <c r="AI83" s="16"/>
      <c r="AJ83" s="24"/>
      <c r="AK83" s="16"/>
      <c r="AL83" s="24"/>
      <c r="AM83" s="16"/>
      <c r="AN83" s="24"/>
      <c r="AO83" s="16"/>
      <c r="AP83" s="15"/>
      <c r="AQ83" s="16"/>
      <c r="AR83" s="24">
        <v>159</v>
      </c>
      <c r="AS83" s="41">
        <f>AR83/G83</f>
        <v>0.11064718162839249</v>
      </c>
      <c r="AT83" s="24"/>
      <c r="AU83" s="16"/>
      <c r="AV83" s="28">
        <v>1</v>
      </c>
      <c r="AW83" s="28"/>
      <c r="AX83" s="28"/>
      <c r="AY83" s="28"/>
      <c r="AZ83" s="28"/>
      <c r="BA83" s="28"/>
      <c r="BB83" s="28"/>
      <c r="BC83" s="28"/>
      <c r="BD83" s="28">
        <v>0</v>
      </c>
      <c r="BE83" s="28"/>
      <c r="BF83" s="28"/>
      <c r="BG83" s="28">
        <v>3</v>
      </c>
      <c r="BH83" s="28"/>
      <c r="BI83" s="28"/>
      <c r="BJ83" s="28"/>
      <c r="BK83" s="28"/>
      <c r="BL83" s="28"/>
      <c r="BM83" s="28"/>
      <c r="BN83" s="28">
        <v>0</v>
      </c>
    </row>
    <row r="84" spans="1:66" ht="35.1" customHeight="1" x14ac:dyDescent="0.35">
      <c r="A84" s="6" t="s">
        <v>190</v>
      </c>
      <c r="B84" s="48" t="s">
        <v>191</v>
      </c>
      <c r="C84" s="37">
        <v>4</v>
      </c>
      <c r="D84" s="35">
        <v>1287</v>
      </c>
      <c r="E84" s="35">
        <v>688</v>
      </c>
      <c r="F84" s="7">
        <f t="shared" si="8"/>
        <v>0.53457653457653453</v>
      </c>
      <c r="G84" s="35">
        <f t="shared" si="9"/>
        <v>595</v>
      </c>
      <c r="H84" s="35">
        <v>93</v>
      </c>
      <c r="I84" s="7">
        <f t="shared" si="10"/>
        <v>0.86482558139534882</v>
      </c>
      <c r="J84" s="20"/>
      <c r="K84" s="16"/>
      <c r="L84" s="24"/>
      <c r="M84" s="16"/>
      <c r="N84" s="24">
        <v>34</v>
      </c>
      <c r="O84" s="16">
        <f>N84/G84</f>
        <v>5.7142857142857141E-2</v>
      </c>
      <c r="P84" s="24">
        <v>202</v>
      </c>
      <c r="Q84" s="16">
        <f>P84/G84</f>
        <v>0.33949579831932775</v>
      </c>
      <c r="R84" s="24"/>
      <c r="S84" s="16"/>
      <c r="T84" s="15"/>
      <c r="U84" s="16"/>
      <c r="V84" s="24"/>
      <c r="W84" s="16"/>
      <c r="X84" s="24">
        <v>202</v>
      </c>
      <c r="Y84" s="16">
        <f>X84/G84</f>
        <v>0.33949579831932775</v>
      </c>
      <c r="Z84" s="24">
        <v>106</v>
      </c>
      <c r="AA84" s="16">
        <f>Z84/G84</f>
        <v>0.17815126050420169</v>
      </c>
      <c r="AB84" s="24">
        <v>51</v>
      </c>
      <c r="AC84" s="16">
        <f>AB84/G84</f>
        <v>8.5714285714285715E-2</v>
      </c>
      <c r="AD84" s="16"/>
      <c r="AE84" s="16"/>
      <c r="AF84" s="24"/>
      <c r="AG84" s="16"/>
      <c r="AH84" s="24"/>
      <c r="AI84" s="16"/>
      <c r="AJ84" s="24"/>
      <c r="AK84" s="16"/>
      <c r="AL84" s="24"/>
      <c r="AM84" s="16"/>
      <c r="AN84" s="24"/>
      <c r="AO84" s="16"/>
      <c r="AP84" s="15"/>
      <c r="AQ84" s="16"/>
      <c r="AR84" s="24"/>
      <c r="AS84" s="41"/>
      <c r="AT84" s="24"/>
      <c r="AU84" s="16"/>
      <c r="AV84" s="28"/>
      <c r="AW84" s="28"/>
      <c r="AX84" s="28">
        <v>0</v>
      </c>
      <c r="AY84" s="28"/>
      <c r="AZ84" s="28"/>
      <c r="BA84" s="28"/>
      <c r="BB84" s="28"/>
      <c r="BC84" s="28"/>
      <c r="BD84" s="28">
        <v>1</v>
      </c>
      <c r="BE84" s="28"/>
      <c r="BF84" s="28"/>
      <c r="BG84" s="28">
        <v>3</v>
      </c>
      <c r="BH84" s="28"/>
      <c r="BI84" s="28"/>
      <c r="BJ84" s="28"/>
      <c r="BK84" s="28"/>
      <c r="BL84" s="28"/>
      <c r="BM84" s="28"/>
      <c r="BN84" s="28"/>
    </row>
    <row r="85" spans="1:66" ht="35.1" customHeight="1" x14ac:dyDescent="0.35">
      <c r="A85" s="6" t="s">
        <v>192</v>
      </c>
      <c r="B85" s="48" t="s">
        <v>193</v>
      </c>
      <c r="C85" s="37">
        <v>4</v>
      </c>
      <c r="D85" s="35">
        <v>1279</v>
      </c>
      <c r="E85" s="35">
        <v>773</v>
      </c>
      <c r="F85" s="7">
        <f t="shared" si="8"/>
        <v>0.6043784206411259</v>
      </c>
      <c r="G85" s="35">
        <f t="shared" si="9"/>
        <v>755</v>
      </c>
      <c r="H85" s="35">
        <v>18</v>
      </c>
      <c r="I85" s="7">
        <f t="shared" si="10"/>
        <v>0.97671410090556277</v>
      </c>
      <c r="J85" s="20">
        <v>286</v>
      </c>
      <c r="K85" s="16">
        <f>J85/G85</f>
        <v>0.37880794701986753</v>
      </c>
      <c r="L85" s="24">
        <v>108</v>
      </c>
      <c r="M85" s="16">
        <f>L85/G85</f>
        <v>0.14304635761589404</v>
      </c>
      <c r="N85" s="24"/>
      <c r="O85" s="16"/>
      <c r="P85" s="24"/>
      <c r="Q85" s="16"/>
      <c r="R85" s="24"/>
      <c r="S85" s="16"/>
      <c r="T85" s="15"/>
      <c r="U85" s="16"/>
      <c r="V85" s="24">
        <v>23</v>
      </c>
      <c r="W85" s="16">
        <f>V85/G85</f>
        <v>3.0463576158940398E-2</v>
      </c>
      <c r="X85" s="24"/>
      <c r="Y85" s="16"/>
      <c r="Z85" s="24">
        <v>40</v>
      </c>
      <c r="AA85" s="16">
        <f>Z85/G85</f>
        <v>5.2980132450331126E-2</v>
      </c>
      <c r="AB85" s="24"/>
      <c r="AC85" s="16"/>
      <c r="AD85" s="16"/>
      <c r="AE85" s="16"/>
      <c r="AF85" s="24">
        <v>161</v>
      </c>
      <c r="AG85" s="16">
        <f>AF85/G85</f>
        <v>0.21324503311258278</v>
      </c>
      <c r="AH85" s="24"/>
      <c r="AI85" s="16"/>
      <c r="AJ85" s="24"/>
      <c r="AK85" s="16"/>
      <c r="AL85" s="24"/>
      <c r="AM85" s="16"/>
      <c r="AN85" s="24"/>
      <c r="AO85" s="16"/>
      <c r="AP85" s="15"/>
      <c r="AQ85" s="16"/>
      <c r="AR85" s="24">
        <v>137</v>
      </c>
      <c r="AS85" s="41">
        <f>AR85/G85</f>
        <v>0.18145695364238409</v>
      </c>
      <c r="AT85" s="24"/>
      <c r="AU85" s="16"/>
      <c r="AV85" s="28">
        <v>2</v>
      </c>
      <c r="AW85" s="28">
        <v>0</v>
      </c>
      <c r="AX85" s="28"/>
      <c r="AY85" s="28"/>
      <c r="AZ85" s="28"/>
      <c r="BA85" s="28"/>
      <c r="BB85" s="28"/>
      <c r="BC85" s="28"/>
      <c r="BD85" s="28">
        <v>0</v>
      </c>
      <c r="BE85" s="28"/>
      <c r="BF85" s="28"/>
      <c r="BG85" s="28">
        <v>1</v>
      </c>
      <c r="BH85" s="28"/>
      <c r="BI85" s="28"/>
      <c r="BJ85" s="28"/>
      <c r="BK85" s="28"/>
      <c r="BL85" s="28"/>
      <c r="BM85" s="28"/>
      <c r="BN85" s="28">
        <v>1</v>
      </c>
    </row>
    <row r="86" spans="1:66" ht="35.1" customHeight="1" x14ac:dyDescent="0.35">
      <c r="A86" s="6" t="s">
        <v>194</v>
      </c>
      <c r="B86" s="48" t="s">
        <v>195</v>
      </c>
      <c r="C86" s="37">
        <v>2</v>
      </c>
      <c r="D86" s="35">
        <v>179</v>
      </c>
      <c r="E86" s="35">
        <v>117</v>
      </c>
      <c r="F86" s="7">
        <f t="shared" si="8"/>
        <v>0.65363128491620115</v>
      </c>
      <c r="G86" s="35">
        <f t="shared" si="9"/>
        <v>88</v>
      </c>
      <c r="H86" s="35">
        <v>29</v>
      </c>
      <c r="I86" s="7">
        <f t="shared" si="10"/>
        <v>0.75213675213675213</v>
      </c>
      <c r="J86" s="20"/>
      <c r="K86" s="16"/>
      <c r="L86" s="24"/>
      <c r="M86" s="16"/>
      <c r="N86" s="24"/>
      <c r="O86" s="16"/>
      <c r="P86" s="24"/>
      <c r="Q86" s="16"/>
      <c r="R86" s="24"/>
      <c r="S86" s="16"/>
      <c r="T86" s="15"/>
      <c r="U86" s="16"/>
      <c r="V86" s="24"/>
      <c r="W86" s="16"/>
      <c r="X86" s="24"/>
      <c r="Y86" s="16"/>
      <c r="Z86" s="24"/>
      <c r="AA86" s="16"/>
      <c r="AB86" s="24"/>
      <c r="AC86" s="16"/>
      <c r="AD86" s="16"/>
      <c r="AE86" s="16"/>
      <c r="AF86" s="24"/>
      <c r="AG86" s="16"/>
      <c r="AH86" s="24"/>
      <c r="AI86" s="16"/>
      <c r="AJ86" s="24">
        <v>88</v>
      </c>
      <c r="AK86" s="16">
        <f>AJ86/G86</f>
        <v>1</v>
      </c>
      <c r="AL86" s="24"/>
      <c r="AM86" s="16"/>
      <c r="AN86" s="24"/>
      <c r="AO86" s="16"/>
      <c r="AP86" s="15"/>
      <c r="AQ86" s="16"/>
      <c r="AR86" s="24"/>
      <c r="AS86" s="41"/>
      <c r="AT86" s="24"/>
      <c r="AU86" s="16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>
        <v>2</v>
      </c>
      <c r="BK86" s="28"/>
      <c r="BL86" s="28"/>
      <c r="BM86" s="28"/>
      <c r="BN86" s="28"/>
    </row>
    <row r="87" spans="1:66" ht="35.1" customHeight="1" x14ac:dyDescent="0.35">
      <c r="A87" s="6" t="s">
        <v>196</v>
      </c>
      <c r="B87" s="48" t="s">
        <v>197</v>
      </c>
      <c r="C87" s="37">
        <v>2</v>
      </c>
      <c r="D87" s="35">
        <v>719</v>
      </c>
      <c r="E87" s="35">
        <v>473</v>
      </c>
      <c r="F87" s="7">
        <f t="shared" si="8"/>
        <v>0.65785813630041723</v>
      </c>
      <c r="G87" s="35">
        <f t="shared" si="9"/>
        <v>460</v>
      </c>
      <c r="H87" s="35">
        <v>13</v>
      </c>
      <c r="I87" s="7">
        <f t="shared" si="10"/>
        <v>0.97251585623678649</v>
      </c>
      <c r="J87" s="20">
        <v>174</v>
      </c>
      <c r="K87" s="16">
        <f>J87/G87</f>
        <v>0.37826086956521737</v>
      </c>
      <c r="L87" s="24">
        <v>44</v>
      </c>
      <c r="M87" s="16">
        <f>L87/G87</f>
        <v>9.5652173913043481E-2</v>
      </c>
      <c r="N87" s="24">
        <v>27</v>
      </c>
      <c r="O87" s="16">
        <f>N87/G87</f>
        <v>5.8695652173913045E-2</v>
      </c>
      <c r="P87" s="24">
        <v>88</v>
      </c>
      <c r="Q87" s="16">
        <f>P87/G87</f>
        <v>0.19130434782608696</v>
      </c>
      <c r="R87" s="24"/>
      <c r="S87" s="16"/>
      <c r="T87" s="15"/>
      <c r="U87" s="16"/>
      <c r="V87" s="24"/>
      <c r="W87" s="16"/>
      <c r="X87" s="24">
        <v>88</v>
      </c>
      <c r="Y87" s="16">
        <f>X87/G87</f>
        <v>0.19130434782608696</v>
      </c>
      <c r="Z87" s="24">
        <v>39</v>
      </c>
      <c r="AA87" s="16">
        <f>Z87/G87</f>
        <v>8.478260869565217E-2</v>
      </c>
      <c r="AB87" s="24"/>
      <c r="AC87" s="16"/>
      <c r="AD87" s="16"/>
      <c r="AE87" s="16"/>
      <c r="AF87" s="24"/>
      <c r="AG87" s="16"/>
      <c r="AH87" s="24"/>
      <c r="AI87" s="16"/>
      <c r="AJ87" s="24"/>
      <c r="AK87" s="16"/>
      <c r="AL87" s="24"/>
      <c r="AM87" s="16"/>
      <c r="AN87" s="24"/>
      <c r="AO87" s="16"/>
      <c r="AP87" s="15"/>
      <c r="AQ87" s="16"/>
      <c r="AR87" s="24"/>
      <c r="AS87" s="41"/>
      <c r="AT87" s="24"/>
      <c r="AU87" s="16"/>
      <c r="AV87" s="28">
        <v>1</v>
      </c>
      <c r="AW87" s="28">
        <v>0</v>
      </c>
      <c r="AX87" s="28">
        <v>0</v>
      </c>
      <c r="AY87" s="28"/>
      <c r="AZ87" s="28"/>
      <c r="BA87" s="28"/>
      <c r="BB87" s="28"/>
      <c r="BC87" s="28"/>
      <c r="BD87" s="28">
        <v>0</v>
      </c>
      <c r="BE87" s="28"/>
      <c r="BF87" s="28"/>
      <c r="BG87" s="28">
        <v>1</v>
      </c>
      <c r="BH87" s="28"/>
      <c r="BI87" s="28"/>
      <c r="BJ87" s="28"/>
      <c r="BK87" s="28"/>
      <c r="BL87" s="28"/>
      <c r="BM87" s="28"/>
      <c r="BN87" s="28"/>
    </row>
    <row r="88" spans="1:66" ht="35.1" customHeight="1" x14ac:dyDescent="0.35">
      <c r="A88" s="6" t="s">
        <v>198</v>
      </c>
      <c r="B88" s="48" t="s">
        <v>199</v>
      </c>
      <c r="C88" s="37">
        <v>2</v>
      </c>
      <c r="D88" s="35">
        <v>321</v>
      </c>
      <c r="E88" s="35">
        <v>221</v>
      </c>
      <c r="F88" s="7">
        <f t="shared" si="8"/>
        <v>0.68847352024922115</v>
      </c>
      <c r="G88" s="35">
        <f t="shared" si="9"/>
        <v>209</v>
      </c>
      <c r="H88" s="35">
        <v>12</v>
      </c>
      <c r="I88" s="7">
        <f t="shared" si="10"/>
        <v>0.94570135746606332</v>
      </c>
      <c r="J88" s="20">
        <v>56</v>
      </c>
      <c r="K88" s="16">
        <f>J88/G88</f>
        <v>0.26794258373205743</v>
      </c>
      <c r="L88" s="24"/>
      <c r="M88" s="16"/>
      <c r="N88" s="24"/>
      <c r="O88" s="16"/>
      <c r="P88" s="24"/>
      <c r="Q88" s="16"/>
      <c r="R88" s="24"/>
      <c r="S88" s="16"/>
      <c r="T88" s="15"/>
      <c r="U88" s="16"/>
      <c r="V88" s="24"/>
      <c r="W88" s="16"/>
      <c r="X88" s="24"/>
      <c r="Y88" s="16"/>
      <c r="Z88" s="24">
        <v>26</v>
      </c>
      <c r="AA88" s="16">
        <f>Z88/G88</f>
        <v>0.12440191387559808</v>
      </c>
      <c r="AB88" s="24"/>
      <c r="AC88" s="16"/>
      <c r="AD88" s="16"/>
      <c r="AE88" s="16"/>
      <c r="AF88" s="24">
        <v>127</v>
      </c>
      <c r="AG88" s="16">
        <f>AF88/G88</f>
        <v>0.60765550239234445</v>
      </c>
      <c r="AH88" s="24"/>
      <c r="AI88" s="16"/>
      <c r="AJ88" s="24"/>
      <c r="AK88" s="16"/>
      <c r="AL88" s="24"/>
      <c r="AM88" s="16"/>
      <c r="AN88" s="24"/>
      <c r="AO88" s="16"/>
      <c r="AP88" s="15"/>
      <c r="AQ88" s="16"/>
      <c r="AR88" s="24"/>
      <c r="AS88" s="41"/>
      <c r="AT88" s="24"/>
      <c r="AU88" s="16"/>
      <c r="AV88" s="28">
        <v>0</v>
      </c>
      <c r="AW88" s="28"/>
      <c r="AX88" s="28"/>
      <c r="AY88" s="28"/>
      <c r="AZ88" s="28"/>
      <c r="BA88" s="28"/>
      <c r="BB88" s="28"/>
      <c r="BC88" s="28"/>
      <c r="BD88" s="28">
        <v>0</v>
      </c>
      <c r="BE88" s="28"/>
      <c r="BF88" s="28"/>
      <c r="BG88" s="28">
        <v>2</v>
      </c>
      <c r="BH88" s="28"/>
      <c r="BI88" s="28"/>
      <c r="BJ88" s="28"/>
      <c r="BK88" s="28"/>
      <c r="BL88" s="28"/>
      <c r="BM88" s="28"/>
      <c r="BN88" s="28"/>
    </row>
    <row r="89" spans="1:66" ht="35.1" customHeight="1" x14ac:dyDescent="0.35">
      <c r="A89" s="6" t="s">
        <v>200</v>
      </c>
      <c r="B89" s="48" t="s">
        <v>201</v>
      </c>
      <c r="C89" s="37">
        <v>2</v>
      </c>
      <c r="D89" s="35">
        <v>142</v>
      </c>
      <c r="E89" s="35">
        <v>64</v>
      </c>
      <c r="F89" s="7">
        <f t="shared" si="8"/>
        <v>0.45070422535211269</v>
      </c>
      <c r="G89" s="35">
        <f t="shared" si="9"/>
        <v>56</v>
      </c>
      <c r="H89" s="35">
        <v>8</v>
      </c>
      <c r="I89" s="7">
        <f t="shared" si="10"/>
        <v>0.875</v>
      </c>
      <c r="J89" s="20"/>
      <c r="K89" s="16"/>
      <c r="L89" s="24"/>
      <c r="M89" s="16"/>
      <c r="N89" s="24"/>
      <c r="O89" s="16"/>
      <c r="P89" s="24">
        <v>56</v>
      </c>
      <c r="Q89" s="16">
        <f t="shared" ref="Q89:Q97" si="11">P89/G89</f>
        <v>1</v>
      </c>
      <c r="R89" s="24"/>
      <c r="S89" s="16"/>
      <c r="T89" s="15"/>
      <c r="U89" s="16"/>
      <c r="V89" s="24"/>
      <c r="W89" s="16"/>
      <c r="X89" s="24"/>
      <c r="Y89" s="16"/>
      <c r="Z89" s="24"/>
      <c r="AA89" s="16"/>
      <c r="AB89" s="24"/>
      <c r="AC89" s="16"/>
      <c r="AD89" s="16"/>
      <c r="AE89" s="16"/>
      <c r="AF89" s="24"/>
      <c r="AG89" s="16"/>
      <c r="AH89" s="24"/>
      <c r="AI89" s="16"/>
      <c r="AJ89" s="24"/>
      <c r="AK89" s="16"/>
      <c r="AL89" s="24"/>
      <c r="AM89" s="16"/>
      <c r="AN89" s="24"/>
      <c r="AO89" s="16"/>
      <c r="AP89" s="15"/>
      <c r="AQ89" s="16"/>
      <c r="AR89" s="24"/>
      <c r="AS89" s="41"/>
      <c r="AT89" s="24"/>
      <c r="AU89" s="16"/>
      <c r="AV89" s="28"/>
      <c r="AW89" s="28"/>
      <c r="AX89" s="28"/>
      <c r="AY89" s="28">
        <v>2</v>
      </c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</row>
    <row r="90" spans="1:66" ht="35.1" customHeight="1" x14ac:dyDescent="0.35">
      <c r="A90" s="6" t="s">
        <v>202</v>
      </c>
      <c r="B90" s="48" t="s">
        <v>203</v>
      </c>
      <c r="C90" s="37">
        <v>5</v>
      </c>
      <c r="D90" s="35">
        <v>792</v>
      </c>
      <c r="E90" s="35">
        <v>285</v>
      </c>
      <c r="F90" s="7">
        <f t="shared" si="8"/>
        <v>0.35984848484848486</v>
      </c>
      <c r="G90" s="35">
        <f t="shared" si="9"/>
        <v>268</v>
      </c>
      <c r="H90" s="35">
        <v>17</v>
      </c>
      <c r="I90" s="7">
        <f t="shared" si="10"/>
        <v>0.94035087719298249</v>
      </c>
      <c r="J90" s="20">
        <v>96</v>
      </c>
      <c r="K90" s="16">
        <f>J90/G90</f>
        <v>0.35820895522388058</v>
      </c>
      <c r="L90" s="24"/>
      <c r="M90" s="16"/>
      <c r="N90" s="24"/>
      <c r="O90" s="16"/>
      <c r="P90" s="24">
        <v>110</v>
      </c>
      <c r="Q90" s="16">
        <f t="shared" si="11"/>
        <v>0.41044776119402987</v>
      </c>
      <c r="R90" s="24"/>
      <c r="S90" s="16"/>
      <c r="T90" s="15"/>
      <c r="U90" s="16"/>
      <c r="V90" s="24"/>
      <c r="W90" s="16"/>
      <c r="X90" s="24"/>
      <c r="Y90" s="16"/>
      <c r="Z90" s="24">
        <v>62</v>
      </c>
      <c r="AA90" s="16">
        <f>Z90/G90</f>
        <v>0.23134328358208955</v>
      </c>
      <c r="AB90" s="24"/>
      <c r="AC90" s="16"/>
      <c r="AD90" s="16"/>
      <c r="AE90" s="16"/>
      <c r="AF90" s="24"/>
      <c r="AG90" s="16"/>
      <c r="AH90" s="24"/>
      <c r="AI90" s="16"/>
      <c r="AJ90" s="24"/>
      <c r="AK90" s="16"/>
      <c r="AL90" s="24"/>
      <c r="AM90" s="16"/>
      <c r="AN90" s="24"/>
      <c r="AO90" s="16"/>
      <c r="AP90" s="15"/>
      <c r="AQ90" s="16"/>
      <c r="AR90" s="24"/>
      <c r="AS90" s="41"/>
      <c r="AT90" s="24"/>
      <c r="AU90" s="16"/>
      <c r="AV90" s="28">
        <v>2</v>
      </c>
      <c r="AW90" s="28"/>
      <c r="AX90" s="28"/>
      <c r="AY90" s="28">
        <v>2</v>
      </c>
      <c r="AZ90" s="28"/>
      <c r="BA90" s="28"/>
      <c r="BB90" s="28"/>
      <c r="BC90" s="28"/>
      <c r="BD90" s="28">
        <v>1</v>
      </c>
      <c r="BE90" s="28"/>
      <c r="BF90" s="28"/>
      <c r="BG90" s="28"/>
      <c r="BH90" s="28"/>
      <c r="BI90" s="28"/>
      <c r="BJ90" s="28"/>
      <c r="BK90" s="28"/>
      <c r="BL90" s="28"/>
      <c r="BM90" s="28"/>
      <c r="BN90" s="28"/>
    </row>
    <row r="91" spans="1:66" ht="35.1" customHeight="1" x14ac:dyDescent="0.35">
      <c r="A91" s="6" t="s">
        <v>204</v>
      </c>
      <c r="B91" s="48" t="s">
        <v>205</v>
      </c>
      <c r="C91" s="37">
        <v>3</v>
      </c>
      <c r="D91" s="35">
        <v>360</v>
      </c>
      <c r="E91" s="35">
        <v>158</v>
      </c>
      <c r="F91" s="7">
        <f t="shared" si="8"/>
        <v>0.43888888888888888</v>
      </c>
      <c r="G91" s="35">
        <f t="shared" si="9"/>
        <v>125</v>
      </c>
      <c r="H91" s="35">
        <v>33</v>
      </c>
      <c r="I91" s="7">
        <f t="shared" si="10"/>
        <v>0.79113924050632911</v>
      </c>
      <c r="J91" s="20"/>
      <c r="K91" s="16"/>
      <c r="L91" s="24"/>
      <c r="M91" s="16"/>
      <c r="N91" s="24"/>
      <c r="O91" s="16"/>
      <c r="P91" s="24">
        <v>47</v>
      </c>
      <c r="Q91" s="16">
        <f t="shared" si="11"/>
        <v>0.376</v>
      </c>
      <c r="R91" s="24"/>
      <c r="S91" s="16"/>
      <c r="T91" s="15"/>
      <c r="U91" s="16"/>
      <c r="V91" s="24"/>
      <c r="W91" s="16"/>
      <c r="X91" s="24"/>
      <c r="Y91" s="16"/>
      <c r="Z91" s="24">
        <v>78</v>
      </c>
      <c r="AA91" s="16">
        <f>Z91/G91</f>
        <v>0.624</v>
      </c>
      <c r="AB91" s="24"/>
      <c r="AC91" s="16"/>
      <c r="AD91" s="16"/>
      <c r="AE91" s="16"/>
      <c r="AF91" s="24"/>
      <c r="AG91" s="16"/>
      <c r="AH91" s="24"/>
      <c r="AI91" s="16"/>
      <c r="AJ91" s="24"/>
      <c r="AK91" s="16"/>
      <c r="AL91" s="24"/>
      <c r="AM91" s="16"/>
      <c r="AN91" s="24"/>
      <c r="AO91" s="16"/>
      <c r="AP91" s="15"/>
      <c r="AQ91" s="16"/>
      <c r="AR91" s="24"/>
      <c r="AS91" s="41"/>
      <c r="AT91" s="24"/>
      <c r="AU91" s="16"/>
      <c r="AV91" s="28"/>
      <c r="AW91" s="28"/>
      <c r="AX91" s="28"/>
      <c r="AY91" s="28">
        <v>1</v>
      </c>
      <c r="AZ91" s="28"/>
      <c r="BA91" s="28"/>
      <c r="BB91" s="28"/>
      <c r="BC91" s="28"/>
      <c r="BD91" s="28">
        <v>2</v>
      </c>
      <c r="BE91" s="28"/>
      <c r="BF91" s="28"/>
      <c r="BG91" s="28"/>
      <c r="BH91" s="28"/>
      <c r="BI91" s="28"/>
      <c r="BJ91" s="28"/>
      <c r="BK91" s="28"/>
      <c r="BL91" s="28"/>
      <c r="BM91" s="28"/>
      <c r="BN91" s="28"/>
    </row>
    <row r="92" spans="1:66" ht="35.1" customHeight="1" x14ac:dyDescent="0.35">
      <c r="A92" s="6" t="s">
        <v>206</v>
      </c>
      <c r="B92" s="48" t="s">
        <v>207</v>
      </c>
      <c r="C92" s="37">
        <v>4</v>
      </c>
      <c r="D92" s="35">
        <v>315</v>
      </c>
      <c r="E92" s="35">
        <v>149</v>
      </c>
      <c r="F92" s="7">
        <f t="shared" si="8"/>
        <v>0.473015873015873</v>
      </c>
      <c r="G92" s="35">
        <f t="shared" si="9"/>
        <v>138</v>
      </c>
      <c r="H92" s="35">
        <v>11</v>
      </c>
      <c r="I92" s="7">
        <f t="shared" si="10"/>
        <v>0.9261744966442953</v>
      </c>
      <c r="J92" s="20"/>
      <c r="K92" s="16"/>
      <c r="L92" s="24"/>
      <c r="M92" s="16"/>
      <c r="N92" s="24"/>
      <c r="O92" s="16"/>
      <c r="P92" s="24">
        <v>107</v>
      </c>
      <c r="Q92" s="16">
        <f t="shared" si="11"/>
        <v>0.77536231884057971</v>
      </c>
      <c r="R92" s="24"/>
      <c r="S92" s="16"/>
      <c r="T92" s="15"/>
      <c r="U92" s="16"/>
      <c r="V92" s="24"/>
      <c r="W92" s="16"/>
      <c r="X92" s="24"/>
      <c r="Y92" s="16"/>
      <c r="Z92" s="24">
        <v>31</v>
      </c>
      <c r="AA92" s="16">
        <f>Z92/G92</f>
        <v>0.22463768115942029</v>
      </c>
      <c r="AB92" s="24"/>
      <c r="AC92" s="16"/>
      <c r="AD92" s="16"/>
      <c r="AE92" s="16"/>
      <c r="AF92" s="24"/>
      <c r="AG92" s="16"/>
      <c r="AH92" s="24"/>
      <c r="AI92" s="16"/>
      <c r="AJ92" s="24"/>
      <c r="AK92" s="16"/>
      <c r="AL92" s="24"/>
      <c r="AM92" s="16"/>
      <c r="AN92" s="24"/>
      <c r="AO92" s="16"/>
      <c r="AP92" s="15"/>
      <c r="AQ92" s="16"/>
      <c r="AR92" s="24"/>
      <c r="AS92" s="41"/>
      <c r="AT92" s="24"/>
      <c r="AU92" s="16"/>
      <c r="AV92" s="28"/>
      <c r="AW92" s="28"/>
      <c r="AX92" s="28"/>
      <c r="AY92" s="28">
        <v>3</v>
      </c>
      <c r="AZ92" s="28"/>
      <c r="BA92" s="28"/>
      <c r="BB92" s="28"/>
      <c r="BC92" s="28"/>
      <c r="BD92" s="28">
        <v>1</v>
      </c>
      <c r="BE92" s="28"/>
      <c r="BF92" s="28"/>
      <c r="BG92" s="28"/>
      <c r="BH92" s="28"/>
      <c r="BI92" s="28"/>
      <c r="BJ92" s="28"/>
      <c r="BK92" s="28"/>
      <c r="BL92" s="28"/>
      <c r="BM92" s="28"/>
      <c r="BN92" s="28"/>
    </row>
    <row r="93" spans="1:66" ht="35.1" customHeight="1" x14ac:dyDescent="0.35">
      <c r="A93" s="6" t="s">
        <v>208</v>
      </c>
      <c r="B93" s="48" t="s">
        <v>209</v>
      </c>
      <c r="C93" s="37">
        <v>4</v>
      </c>
      <c r="D93" s="35">
        <v>218</v>
      </c>
      <c r="E93" s="35">
        <v>102</v>
      </c>
      <c r="F93" s="7">
        <f t="shared" si="8"/>
        <v>0.46788990825688076</v>
      </c>
      <c r="G93" s="35">
        <f t="shared" si="9"/>
        <v>66</v>
      </c>
      <c r="H93" s="35">
        <v>36</v>
      </c>
      <c r="I93" s="7">
        <f t="shared" si="10"/>
        <v>0.6470588235294118</v>
      </c>
      <c r="J93" s="20"/>
      <c r="K93" s="16"/>
      <c r="L93" s="24"/>
      <c r="M93" s="16"/>
      <c r="N93" s="24"/>
      <c r="O93" s="16"/>
      <c r="P93" s="24">
        <v>66</v>
      </c>
      <c r="Q93" s="16">
        <f t="shared" si="11"/>
        <v>1</v>
      </c>
      <c r="R93" s="24"/>
      <c r="S93" s="16"/>
      <c r="T93" s="15"/>
      <c r="U93" s="16"/>
      <c r="V93" s="24"/>
      <c r="W93" s="16"/>
      <c r="X93" s="24"/>
      <c r="Y93" s="16"/>
      <c r="Z93" s="24"/>
      <c r="AA93" s="16"/>
      <c r="AB93" s="24"/>
      <c r="AC93" s="16"/>
      <c r="AD93" s="16"/>
      <c r="AE93" s="16"/>
      <c r="AF93" s="24"/>
      <c r="AG93" s="16"/>
      <c r="AH93" s="24"/>
      <c r="AI93" s="16"/>
      <c r="AJ93" s="24"/>
      <c r="AK93" s="16"/>
      <c r="AL93" s="24"/>
      <c r="AM93" s="16"/>
      <c r="AN93" s="24"/>
      <c r="AO93" s="16"/>
      <c r="AP93" s="15"/>
      <c r="AQ93" s="16"/>
      <c r="AR93" s="24"/>
      <c r="AS93" s="41"/>
      <c r="AT93" s="24"/>
      <c r="AU93" s="16"/>
      <c r="AV93" s="28"/>
      <c r="AW93" s="28"/>
      <c r="AX93" s="28"/>
      <c r="AY93" s="28">
        <v>4</v>
      </c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</row>
    <row r="94" spans="1:66" ht="35.1" customHeight="1" x14ac:dyDescent="0.35">
      <c r="A94" s="6" t="s">
        <v>210</v>
      </c>
      <c r="B94" s="48" t="s">
        <v>211</v>
      </c>
      <c r="C94" s="37">
        <v>4</v>
      </c>
      <c r="D94" s="35">
        <v>247</v>
      </c>
      <c r="E94" s="35">
        <v>131</v>
      </c>
      <c r="F94" s="7">
        <f t="shared" si="8"/>
        <v>0.53036437246963564</v>
      </c>
      <c r="G94" s="35">
        <f t="shared" si="9"/>
        <v>119</v>
      </c>
      <c r="H94" s="35">
        <v>12</v>
      </c>
      <c r="I94" s="7">
        <f t="shared" si="10"/>
        <v>0.90839694656488545</v>
      </c>
      <c r="J94" s="20">
        <v>64</v>
      </c>
      <c r="K94" s="16">
        <f>J94/G94</f>
        <v>0.53781512605042014</v>
      </c>
      <c r="L94" s="24"/>
      <c r="M94" s="16"/>
      <c r="N94" s="24"/>
      <c r="O94" s="16"/>
      <c r="P94" s="24">
        <v>55</v>
      </c>
      <c r="Q94" s="16">
        <f t="shared" si="11"/>
        <v>0.46218487394957986</v>
      </c>
      <c r="R94" s="24"/>
      <c r="S94" s="16"/>
      <c r="T94" s="15"/>
      <c r="U94" s="16"/>
      <c r="V94" s="24"/>
      <c r="W94" s="16"/>
      <c r="X94" s="24"/>
      <c r="Y94" s="16"/>
      <c r="Z94" s="24"/>
      <c r="AA94" s="16"/>
      <c r="AB94" s="24"/>
      <c r="AC94" s="16"/>
      <c r="AD94" s="16"/>
      <c r="AE94" s="16"/>
      <c r="AF94" s="24"/>
      <c r="AG94" s="16"/>
      <c r="AH94" s="24"/>
      <c r="AI94" s="16"/>
      <c r="AJ94" s="24"/>
      <c r="AK94" s="16"/>
      <c r="AL94" s="24"/>
      <c r="AM94" s="16"/>
      <c r="AN94" s="24"/>
      <c r="AO94" s="16"/>
      <c r="AP94" s="15"/>
      <c r="AQ94" s="16"/>
      <c r="AR94" s="24"/>
      <c r="AS94" s="41"/>
      <c r="AT94" s="24"/>
      <c r="AU94" s="16"/>
      <c r="AV94" s="28">
        <v>2</v>
      </c>
      <c r="AW94" s="28"/>
      <c r="AX94" s="28"/>
      <c r="AY94" s="28">
        <v>2</v>
      </c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</row>
    <row r="95" spans="1:66" ht="35.1" customHeight="1" x14ac:dyDescent="0.35">
      <c r="A95" s="6" t="s">
        <v>212</v>
      </c>
      <c r="B95" s="48" t="s">
        <v>213</v>
      </c>
      <c r="C95" s="37">
        <v>3</v>
      </c>
      <c r="D95" s="35">
        <v>130</v>
      </c>
      <c r="E95" s="35">
        <v>76</v>
      </c>
      <c r="F95" s="7">
        <f t="shared" si="8"/>
        <v>0.58461538461538465</v>
      </c>
      <c r="G95" s="35">
        <f t="shared" si="9"/>
        <v>69</v>
      </c>
      <c r="H95" s="35">
        <v>7</v>
      </c>
      <c r="I95" s="7">
        <f t="shared" si="10"/>
        <v>0.90789473684210531</v>
      </c>
      <c r="J95" s="20">
        <v>47</v>
      </c>
      <c r="K95" s="16">
        <f>J95/G95</f>
        <v>0.6811594202898551</v>
      </c>
      <c r="L95" s="24"/>
      <c r="M95" s="16"/>
      <c r="N95" s="24"/>
      <c r="O95" s="16"/>
      <c r="P95" s="24">
        <v>22</v>
      </c>
      <c r="Q95" s="16">
        <f t="shared" si="11"/>
        <v>0.3188405797101449</v>
      </c>
      <c r="R95" s="24"/>
      <c r="S95" s="16"/>
      <c r="T95" s="15"/>
      <c r="U95" s="16"/>
      <c r="V95" s="24"/>
      <c r="W95" s="16"/>
      <c r="X95" s="24"/>
      <c r="Y95" s="16"/>
      <c r="Z95" s="24"/>
      <c r="AA95" s="16"/>
      <c r="AB95" s="24"/>
      <c r="AC95" s="16"/>
      <c r="AD95" s="16"/>
      <c r="AE95" s="16"/>
      <c r="AF95" s="24"/>
      <c r="AG95" s="16"/>
      <c r="AH95" s="24"/>
      <c r="AI95" s="16"/>
      <c r="AJ95" s="24"/>
      <c r="AK95" s="16"/>
      <c r="AL95" s="24"/>
      <c r="AM95" s="16"/>
      <c r="AN95" s="24"/>
      <c r="AO95" s="16"/>
      <c r="AP95" s="15"/>
      <c r="AQ95" s="16"/>
      <c r="AR95" s="24"/>
      <c r="AS95" s="41"/>
      <c r="AT95" s="24"/>
      <c r="AU95" s="16"/>
      <c r="AV95" s="28">
        <v>2</v>
      </c>
      <c r="AW95" s="28"/>
      <c r="AX95" s="28"/>
      <c r="AY95" s="28">
        <v>1</v>
      </c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</row>
    <row r="96" spans="1:66" ht="35.1" customHeight="1" x14ac:dyDescent="0.35">
      <c r="A96" s="6" t="s">
        <v>214</v>
      </c>
      <c r="B96" s="48" t="s">
        <v>215</v>
      </c>
      <c r="C96" s="37">
        <v>2</v>
      </c>
      <c r="D96" s="35">
        <v>226</v>
      </c>
      <c r="E96" s="35">
        <v>154</v>
      </c>
      <c r="F96" s="7">
        <f t="shared" si="8"/>
        <v>0.68141592920353977</v>
      </c>
      <c r="G96" s="35">
        <f t="shared" si="9"/>
        <v>149</v>
      </c>
      <c r="H96" s="35">
        <v>5</v>
      </c>
      <c r="I96" s="7">
        <f t="shared" si="10"/>
        <v>0.96753246753246758</v>
      </c>
      <c r="J96" s="20">
        <v>15</v>
      </c>
      <c r="K96" s="16">
        <f>J96/G96</f>
        <v>0.10067114093959731</v>
      </c>
      <c r="L96" s="24"/>
      <c r="M96" s="16"/>
      <c r="N96" s="24"/>
      <c r="O96" s="16"/>
      <c r="P96" s="24">
        <v>21</v>
      </c>
      <c r="Q96" s="16">
        <f t="shared" si="11"/>
        <v>0.14093959731543623</v>
      </c>
      <c r="R96" s="24"/>
      <c r="S96" s="16"/>
      <c r="T96" s="15"/>
      <c r="U96" s="16"/>
      <c r="V96" s="24">
        <v>102</v>
      </c>
      <c r="W96" s="16">
        <f>V96/G96</f>
        <v>0.68456375838926176</v>
      </c>
      <c r="X96" s="24"/>
      <c r="Y96" s="16"/>
      <c r="Z96" s="24"/>
      <c r="AA96" s="16"/>
      <c r="AB96" s="24">
        <v>11</v>
      </c>
      <c r="AC96" s="16">
        <f>AB96/G96</f>
        <v>7.3825503355704702E-2</v>
      </c>
      <c r="AD96" s="16"/>
      <c r="AE96" s="16"/>
      <c r="AF96" s="24"/>
      <c r="AG96" s="16"/>
      <c r="AH96" s="24"/>
      <c r="AI96" s="16"/>
      <c r="AJ96" s="24"/>
      <c r="AK96" s="16"/>
      <c r="AL96" s="24"/>
      <c r="AM96" s="16"/>
      <c r="AN96" s="24"/>
      <c r="AO96" s="16"/>
      <c r="AP96" s="15"/>
      <c r="AQ96" s="16"/>
      <c r="AR96" s="24"/>
      <c r="AS96" s="41"/>
      <c r="AT96" s="24"/>
      <c r="AU96" s="16"/>
      <c r="AV96" s="28">
        <v>0</v>
      </c>
      <c r="AW96" s="28"/>
      <c r="AX96" s="28"/>
      <c r="AY96" s="28">
        <v>0</v>
      </c>
      <c r="AZ96" s="28"/>
      <c r="BA96" s="28"/>
      <c r="BB96" s="28">
        <v>2</v>
      </c>
      <c r="BC96" s="28"/>
      <c r="BD96" s="28"/>
      <c r="BE96" s="28">
        <v>0</v>
      </c>
      <c r="BF96" s="28"/>
      <c r="BG96" s="28"/>
      <c r="BH96" s="28"/>
      <c r="BI96" s="28"/>
      <c r="BJ96" s="28"/>
      <c r="BK96" s="28"/>
      <c r="BL96" s="28"/>
      <c r="BM96" s="28"/>
      <c r="BN96" s="28"/>
    </row>
    <row r="97" spans="1:66" ht="35.1" customHeight="1" x14ac:dyDescent="0.35">
      <c r="A97" s="6" t="s">
        <v>216</v>
      </c>
      <c r="B97" s="48" t="s">
        <v>217</v>
      </c>
      <c r="C97" s="37">
        <v>3</v>
      </c>
      <c r="D97" s="35">
        <v>293</v>
      </c>
      <c r="E97" s="35">
        <v>157</v>
      </c>
      <c r="F97" s="7">
        <f t="shared" si="8"/>
        <v>0.53583617747440271</v>
      </c>
      <c r="G97" s="35">
        <f t="shared" si="9"/>
        <v>155</v>
      </c>
      <c r="H97" s="35">
        <v>2</v>
      </c>
      <c r="I97" s="7">
        <f t="shared" si="10"/>
        <v>0.98726114649681529</v>
      </c>
      <c r="J97" s="20">
        <v>33</v>
      </c>
      <c r="K97" s="16">
        <f>J97/G97</f>
        <v>0.2129032258064516</v>
      </c>
      <c r="L97" s="24"/>
      <c r="M97" s="16"/>
      <c r="N97" s="24"/>
      <c r="O97" s="16"/>
      <c r="P97" s="24">
        <v>27</v>
      </c>
      <c r="Q97" s="16">
        <f t="shared" si="11"/>
        <v>0.17419354838709677</v>
      </c>
      <c r="R97" s="24"/>
      <c r="S97" s="16"/>
      <c r="T97" s="15"/>
      <c r="U97" s="16"/>
      <c r="V97" s="24">
        <v>43</v>
      </c>
      <c r="W97" s="16">
        <f>V97/G97</f>
        <v>0.27741935483870966</v>
      </c>
      <c r="X97" s="24"/>
      <c r="Y97" s="16"/>
      <c r="Z97" s="24"/>
      <c r="AA97" s="16"/>
      <c r="AB97" s="24">
        <v>52</v>
      </c>
      <c r="AC97" s="16">
        <f>AB97/G97</f>
        <v>0.33548387096774196</v>
      </c>
      <c r="AD97" s="16"/>
      <c r="AE97" s="16"/>
      <c r="AF97" s="24"/>
      <c r="AG97" s="16"/>
      <c r="AH97" s="24"/>
      <c r="AI97" s="16"/>
      <c r="AJ97" s="24"/>
      <c r="AK97" s="16"/>
      <c r="AL97" s="24"/>
      <c r="AM97" s="16"/>
      <c r="AN97" s="24"/>
      <c r="AO97" s="16"/>
      <c r="AP97" s="15"/>
      <c r="AQ97" s="16"/>
      <c r="AR97" s="24"/>
      <c r="AS97" s="41"/>
      <c r="AT97" s="24"/>
      <c r="AU97" s="16"/>
      <c r="AV97" s="28">
        <v>1</v>
      </c>
      <c r="AW97" s="28"/>
      <c r="AX97" s="28"/>
      <c r="AY97" s="28">
        <v>0</v>
      </c>
      <c r="AZ97" s="28"/>
      <c r="BA97" s="28"/>
      <c r="BB97" s="28">
        <v>1</v>
      </c>
      <c r="BC97" s="28"/>
      <c r="BD97" s="28"/>
      <c r="BE97" s="28">
        <v>1</v>
      </c>
      <c r="BF97" s="28"/>
      <c r="BG97" s="28"/>
      <c r="BH97" s="28"/>
      <c r="BI97" s="28"/>
      <c r="BJ97" s="28"/>
      <c r="BK97" s="28"/>
      <c r="BL97" s="28"/>
      <c r="BM97" s="28"/>
      <c r="BN97" s="28"/>
    </row>
    <row r="98" spans="1:66" ht="35.1" customHeight="1" x14ac:dyDescent="0.35">
      <c r="A98" s="6" t="s">
        <v>218</v>
      </c>
      <c r="B98" s="48" t="s">
        <v>219</v>
      </c>
      <c r="C98" s="37">
        <v>5</v>
      </c>
      <c r="D98" s="35">
        <v>391</v>
      </c>
      <c r="E98" s="35">
        <v>195</v>
      </c>
      <c r="F98" s="7">
        <f t="shared" si="8"/>
        <v>0.49872122762148335</v>
      </c>
      <c r="G98" s="35">
        <f t="shared" si="9"/>
        <v>176</v>
      </c>
      <c r="H98" s="35">
        <v>19</v>
      </c>
      <c r="I98" s="7">
        <f t="shared" si="10"/>
        <v>0.90256410256410258</v>
      </c>
      <c r="J98" s="20">
        <v>84</v>
      </c>
      <c r="K98" s="16">
        <f>J98/G98</f>
        <v>0.47727272727272729</v>
      </c>
      <c r="L98" s="24"/>
      <c r="M98" s="16"/>
      <c r="N98" s="24"/>
      <c r="O98" s="16"/>
      <c r="P98" s="24"/>
      <c r="Q98" s="16"/>
      <c r="R98" s="24"/>
      <c r="S98" s="16"/>
      <c r="T98" s="15"/>
      <c r="U98" s="16"/>
      <c r="V98" s="24"/>
      <c r="W98" s="16"/>
      <c r="X98" s="24"/>
      <c r="Y98" s="16"/>
      <c r="Z98" s="24"/>
      <c r="AA98" s="16"/>
      <c r="AB98" s="24">
        <v>92</v>
      </c>
      <c r="AC98" s="16">
        <f>AB98/G98</f>
        <v>0.52272727272727271</v>
      </c>
      <c r="AD98" s="16"/>
      <c r="AE98" s="16"/>
      <c r="AF98" s="24"/>
      <c r="AG98" s="16"/>
      <c r="AH98" s="24"/>
      <c r="AI98" s="16"/>
      <c r="AJ98" s="24"/>
      <c r="AK98" s="16"/>
      <c r="AL98" s="24"/>
      <c r="AM98" s="16"/>
      <c r="AN98" s="24"/>
      <c r="AO98" s="16"/>
      <c r="AP98" s="15"/>
      <c r="AQ98" s="16"/>
      <c r="AR98" s="24"/>
      <c r="AS98" s="41"/>
      <c r="AT98" s="24"/>
      <c r="AU98" s="16"/>
      <c r="AV98" s="28">
        <v>2</v>
      </c>
      <c r="AW98" s="28"/>
      <c r="AX98" s="28"/>
      <c r="AY98" s="28"/>
      <c r="AZ98" s="28"/>
      <c r="BA98" s="28"/>
      <c r="BB98" s="28"/>
      <c r="BC98" s="28"/>
      <c r="BD98" s="28"/>
      <c r="BE98" s="28">
        <v>3</v>
      </c>
      <c r="BF98" s="28"/>
      <c r="BG98" s="28"/>
      <c r="BH98" s="28"/>
      <c r="BI98" s="28"/>
      <c r="BJ98" s="28"/>
      <c r="BK98" s="28"/>
      <c r="BL98" s="28"/>
      <c r="BM98" s="28"/>
      <c r="BN98" s="28"/>
    </row>
    <row r="99" spans="1:66" ht="35.1" customHeight="1" x14ac:dyDescent="0.35">
      <c r="A99" s="6" t="s">
        <v>220</v>
      </c>
      <c r="B99" s="48" t="s">
        <v>221</v>
      </c>
      <c r="C99" s="37">
        <v>4</v>
      </c>
      <c r="D99" s="35">
        <v>434</v>
      </c>
      <c r="E99" s="35">
        <v>258</v>
      </c>
      <c r="F99" s="7">
        <f t="shared" si="8"/>
        <v>0.59447004608294929</v>
      </c>
      <c r="G99" s="35">
        <f t="shared" si="9"/>
        <v>251</v>
      </c>
      <c r="H99" s="35">
        <v>7</v>
      </c>
      <c r="I99" s="7">
        <f t="shared" si="10"/>
        <v>0.97286821705426352</v>
      </c>
      <c r="J99" s="20"/>
      <c r="K99" s="16"/>
      <c r="L99" s="24"/>
      <c r="M99" s="16"/>
      <c r="N99" s="24"/>
      <c r="O99" s="16"/>
      <c r="P99" s="24"/>
      <c r="Q99" s="16"/>
      <c r="R99" s="24">
        <v>97</v>
      </c>
      <c r="S99" s="16">
        <f>R99/G99</f>
        <v>0.38645418326693226</v>
      </c>
      <c r="T99" s="15"/>
      <c r="U99" s="16"/>
      <c r="V99" s="24"/>
      <c r="W99" s="16"/>
      <c r="X99" s="24">
        <v>154</v>
      </c>
      <c r="Y99" s="16">
        <f>X99/G99</f>
        <v>0.61354581673306774</v>
      </c>
      <c r="Z99" s="24"/>
      <c r="AA99" s="16"/>
      <c r="AB99" s="24"/>
      <c r="AC99" s="16"/>
      <c r="AD99" s="16"/>
      <c r="AE99" s="16"/>
      <c r="AF99" s="24"/>
      <c r="AG99" s="16"/>
      <c r="AH99" s="24"/>
      <c r="AI99" s="16"/>
      <c r="AJ99" s="24"/>
      <c r="AK99" s="16"/>
      <c r="AL99" s="24"/>
      <c r="AM99" s="16"/>
      <c r="AN99" s="24"/>
      <c r="AO99" s="16"/>
      <c r="AP99" s="15"/>
      <c r="AQ99" s="16"/>
      <c r="AR99" s="24"/>
      <c r="AS99" s="41"/>
      <c r="AT99" s="24"/>
      <c r="AU99" s="16"/>
      <c r="AV99" s="28"/>
      <c r="AW99" s="28"/>
      <c r="AX99" s="28"/>
      <c r="AY99" s="28"/>
      <c r="AZ99" s="28">
        <v>1</v>
      </c>
      <c r="BA99" s="28"/>
      <c r="BB99" s="28"/>
      <c r="BC99" s="28">
        <v>3</v>
      </c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</row>
    <row r="100" spans="1:66" ht="35.1" customHeight="1" x14ac:dyDescent="0.35">
      <c r="A100" s="6" t="s">
        <v>222</v>
      </c>
      <c r="B100" s="48" t="s">
        <v>223</v>
      </c>
      <c r="C100" s="37">
        <v>3</v>
      </c>
      <c r="D100" s="35">
        <v>49</v>
      </c>
      <c r="E100" s="35">
        <v>31</v>
      </c>
      <c r="F100" s="7">
        <f t="shared" ref="F100:F118" si="12">E100/D100</f>
        <v>0.63265306122448983</v>
      </c>
      <c r="G100" s="35">
        <f t="shared" ref="G100:G117" si="13">E100-H100</f>
        <v>27</v>
      </c>
      <c r="H100" s="35">
        <v>4</v>
      </c>
      <c r="I100" s="7">
        <f t="shared" ref="I100:I118" si="14">G100/E100</f>
        <v>0.87096774193548387</v>
      </c>
      <c r="J100" s="20"/>
      <c r="K100" s="16"/>
      <c r="L100" s="24"/>
      <c r="M100" s="16"/>
      <c r="N100" s="24"/>
      <c r="O100" s="16"/>
      <c r="P100" s="24">
        <v>27</v>
      </c>
      <c r="Q100" s="16">
        <f>P100/G100</f>
        <v>1</v>
      </c>
      <c r="R100" s="24"/>
      <c r="S100" s="16"/>
      <c r="T100" s="15"/>
      <c r="U100" s="16"/>
      <c r="V100" s="24"/>
      <c r="W100" s="16"/>
      <c r="X100" s="24"/>
      <c r="Y100" s="16"/>
      <c r="Z100" s="24"/>
      <c r="AA100" s="16"/>
      <c r="AB100" s="24"/>
      <c r="AC100" s="16"/>
      <c r="AD100" s="16"/>
      <c r="AE100" s="16"/>
      <c r="AF100" s="24"/>
      <c r="AG100" s="16"/>
      <c r="AH100" s="24"/>
      <c r="AI100" s="16"/>
      <c r="AJ100" s="24"/>
      <c r="AK100" s="16"/>
      <c r="AL100" s="24"/>
      <c r="AM100" s="16"/>
      <c r="AN100" s="24"/>
      <c r="AO100" s="16"/>
      <c r="AP100" s="15"/>
      <c r="AQ100" s="16"/>
      <c r="AR100" s="24"/>
      <c r="AS100" s="41"/>
      <c r="AT100" s="24"/>
      <c r="AU100" s="16"/>
      <c r="AV100" s="28"/>
      <c r="AW100" s="28"/>
      <c r="AX100" s="28"/>
      <c r="AY100" s="28">
        <v>3</v>
      </c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</row>
    <row r="101" spans="1:66" ht="35.1" customHeight="1" x14ac:dyDescent="0.35">
      <c r="A101" s="6" t="s">
        <v>224</v>
      </c>
      <c r="B101" s="48" t="s">
        <v>225</v>
      </c>
      <c r="C101" s="37">
        <v>4</v>
      </c>
      <c r="D101" s="35">
        <v>219</v>
      </c>
      <c r="E101" s="35">
        <v>49</v>
      </c>
      <c r="F101" s="7">
        <f t="shared" si="12"/>
        <v>0.22374429223744291</v>
      </c>
      <c r="G101" s="35">
        <f t="shared" si="13"/>
        <v>42</v>
      </c>
      <c r="H101" s="35">
        <v>7</v>
      </c>
      <c r="I101" s="7">
        <f t="shared" si="14"/>
        <v>0.8571428571428571</v>
      </c>
      <c r="J101" s="20"/>
      <c r="K101" s="16"/>
      <c r="L101" s="24"/>
      <c r="M101" s="16"/>
      <c r="N101" s="24"/>
      <c r="O101" s="16"/>
      <c r="P101" s="24"/>
      <c r="Q101" s="16"/>
      <c r="R101" s="24"/>
      <c r="S101" s="16"/>
      <c r="T101" s="15"/>
      <c r="U101" s="16"/>
      <c r="V101" s="24"/>
      <c r="W101" s="16"/>
      <c r="X101" s="24"/>
      <c r="Y101" s="16"/>
      <c r="Z101" s="24"/>
      <c r="AA101" s="16"/>
      <c r="AB101" s="24"/>
      <c r="AC101" s="16"/>
      <c r="AD101" s="16"/>
      <c r="AE101" s="16"/>
      <c r="AF101" s="24"/>
      <c r="AG101" s="16"/>
      <c r="AH101" s="24"/>
      <c r="AI101" s="16"/>
      <c r="AJ101" s="24"/>
      <c r="AK101" s="16"/>
      <c r="AL101" s="24"/>
      <c r="AM101" s="16"/>
      <c r="AN101" s="24">
        <v>42</v>
      </c>
      <c r="AO101" s="16">
        <f>AN101/G101</f>
        <v>1</v>
      </c>
      <c r="AP101" s="15"/>
      <c r="AQ101" s="16"/>
      <c r="AR101" s="24"/>
      <c r="AS101" s="41"/>
      <c r="AT101" s="24"/>
      <c r="AU101" s="16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>
        <v>4</v>
      </c>
      <c r="BM101" s="28"/>
      <c r="BN101" s="28"/>
    </row>
    <row r="102" spans="1:66" ht="35.1" customHeight="1" x14ac:dyDescent="0.35">
      <c r="A102" s="6" t="s">
        <v>226</v>
      </c>
      <c r="B102" s="48" t="s">
        <v>227</v>
      </c>
      <c r="C102" s="37">
        <v>4</v>
      </c>
      <c r="D102" s="35">
        <v>464</v>
      </c>
      <c r="E102" s="35">
        <v>147</v>
      </c>
      <c r="F102" s="7">
        <f t="shared" si="12"/>
        <v>0.31681034482758619</v>
      </c>
      <c r="G102" s="35">
        <f t="shared" si="13"/>
        <v>141</v>
      </c>
      <c r="H102" s="35">
        <v>6</v>
      </c>
      <c r="I102" s="7">
        <f t="shared" si="14"/>
        <v>0.95918367346938771</v>
      </c>
      <c r="J102" s="20">
        <v>67</v>
      </c>
      <c r="K102" s="16">
        <f>J102/G102</f>
        <v>0.47517730496453903</v>
      </c>
      <c r="L102" s="24"/>
      <c r="M102" s="16"/>
      <c r="N102" s="24"/>
      <c r="O102" s="16"/>
      <c r="P102" s="24">
        <v>52</v>
      </c>
      <c r="Q102" s="16">
        <f t="shared" ref="Q102:Q114" si="15">P102/G102</f>
        <v>0.36879432624113473</v>
      </c>
      <c r="R102" s="24">
        <v>22</v>
      </c>
      <c r="S102" s="16">
        <f>R102/G102</f>
        <v>0.15602836879432624</v>
      </c>
      <c r="T102" s="15"/>
      <c r="U102" s="16"/>
      <c r="V102" s="24"/>
      <c r="W102" s="16"/>
      <c r="X102" s="24"/>
      <c r="Y102" s="16"/>
      <c r="Z102" s="24"/>
      <c r="AA102" s="16"/>
      <c r="AB102" s="24"/>
      <c r="AC102" s="16"/>
      <c r="AD102" s="16"/>
      <c r="AE102" s="16"/>
      <c r="AF102" s="24"/>
      <c r="AG102" s="16"/>
      <c r="AH102" s="24"/>
      <c r="AI102" s="16"/>
      <c r="AJ102" s="24"/>
      <c r="AK102" s="16"/>
      <c r="AL102" s="24"/>
      <c r="AM102" s="16"/>
      <c r="AN102" s="24"/>
      <c r="AO102" s="16"/>
      <c r="AP102" s="15"/>
      <c r="AQ102" s="16"/>
      <c r="AR102" s="24"/>
      <c r="AS102" s="41"/>
      <c r="AT102" s="24"/>
      <c r="AU102" s="16"/>
      <c r="AV102" s="28">
        <v>2</v>
      </c>
      <c r="AW102" s="28"/>
      <c r="AX102" s="28"/>
      <c r="AY102" s="28">
        <v>2</v>
      </c>
      <c r="AZ102" s="28">
        <v>0</v>
      </c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</row>
    <row r="103" spans="1:66" ht="35.1" customHeight="1" x14ac:dyDescent="0.35">
      <c r="A103" s="6" t="s">
        <v>228</v>
      </c>
      <c r="B103" s="48" t="s">
        <v>229</v>
      </c>
      <c r="C103" s="37">
        <v>3</v>
      </c>
      <c r="D103" s="35">
        <v>139</v>
      </c>
      <c r="E103" s="35">
        <v>51</v>
      </c>
      <c r="F103" s="7">
        <f t="shared" si="12"/>
        <v>0.36690647482014388</v>
      </c>
      <c r="G103" s="35">
        <f t="shared" si="13"/>
        <v>47</v>
      </c>
      <c r="H103" s="35">
        <v>4</v>
      </c>
      <c r="I103" s="7">
        <f t="shared" si="14"/>
        <v>0.92156862745098034</v>
      </c>
      <c r="J103" s="20"/>
      <c r="K103" s="16"/>
      <c r="L103" s="24"/>
      <c r="M103" s="16"/>
      <c r="N103" s="24"/>
      <c r="O103" s="16"/>
      <c r="P103" s="24">
        <v>47</v>
      </c>
      <c r="Q103" s="16">
        <f t="shared" si="15"/>
        <v>1</v>
      </c>
      <c r="R103" s="24"/>
      <c r="S103" s="16"/>
      <c r="T103" s="15"/>
      <c r="U103" s="16"/>
      <c r="V103" s="24"/>
      <c r="W103" s="16"/>
      <c r="X103" s="24"/>
      <c r="Y103" s="16"/>
      <c r="Z103" s="24"/>
      <c r="AA103" s="16"/>
      <c r="AB103" s="24"/>
      <c r="AC103" s="16"/>
      <c r="AD103" s="16"/>
      <c r="AE103" s="16"/>
      <c r="AF103" s="24"/>
      <c r="AG103" s="16"/>
      <c r="AH103" s="24"/>
      <c r="AI103" s="16"/>
      <c r="AJ103" s="24"/>
      <c r="AK103" s="16"/>
      <c r="AL103" s="24"/>
      <c r="AM103" s="16"/>
      <c r="AN103" s="24"/>
      <c r="AO103" s="16"/>
      <c r="AP103" s="15"/>
      <c r="AQ103" s="16"/>
      <c r="AR103" s="24"/>
      <c r="AS103" s="41"/>
      <c r="AT103" s="24"/>
      <c r="AU103" s="16"/>
      <c r="AV103" s="28"/>
      <c r="AW103" s="28"/>
      <c r="AX103" s="28"/>
      <c r="AY103" s="28">
        <v>3</v>
      </c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</row>
    <row r="104" spans="1:66" ht="35.1" customHeight="1" x14ac:dyDescent="0.35">
      <c r="A104" s="6" t="s">
        <v>230</v>
      </c>
      <c r="B104" s="48" t="s">
        <v>231</v>
      </c>
      <c r="C104" s="37">
        <v>2</v>
      </c>
      <c r="D104" s="35">
        <v>170</v>
      </c>
      <c r="E104" s="35">
        <v>95</v>
      </c>
      <c r="F104" s="7">
        <f t="shared" si="12"/>
        <v>0.55882352941176472</v>
      </c>
      <c r="G104" s="35">
        <f t="shared" si="13"/>
        <v>78</v>
      </c>
      <c r="H104" s="35">
        <v>17</v>
      </c>
      <c r="I104" s="7">
        <f t="shared" si="14"/>
        <v>0.82105263157894737</v>
      </c>
      <c r="J104" s="20"/>
      <c r="K104" s="16"/>
      <c r="L104" s="24"/>
      <c r="M104" s="16"/>
      <c r="N104" s="24"/>
      <c r="O104" s="16"/>
      <c r="P104" s="24">
        <v>46</v>
      </c>
      <c r="Q104" s="16">
        <f t="shared" si="15"/>
        <v>0.58974358974358976</v>
      </c>
      <c r="R104" s="24"/>
      <c r="S104" s="16"/>
      <c r="T104" s="15"/>
      <c r="U104" s="16"/>
      <c r="V104" s="24"/>
      <c r="W104" s="16"/>
      <c r="X104" s="24">
        <v>32</v>
      </c>
      <c r="Y104" s="16">
        <f>X104/G104</f>
        <v>0.41025641025641024</v>
      </c>
      <c r="Z104" s="24"/>
      <c r="AA104" s="16"/>
      <c r="AB104" s="24"/>
      <c r="AC104" s="16"/>
      <c r="AD104" s="16"/>
      <c r="AE104" s="16"/>
      <c r="AF104" s="24"/>
      <c r="AG104" s="16"/>
      <c r="AH104" s="24"/>
      <c r="AI104" s="16"/>
      <c r="AJ104" s="24"/>
      <c r="AK104" s="16"/>
      <c r="AL104" s="24"/>
      <c r="AM104" s="16"/>
      <c r="AN104" s="24"/>
      <c r="AO104" s="16"/>
      <c r="AP104" s="15"/>
      <c r="AQ104" s="16"/>
      <c r="AR104" s="24"/>
      <c r="AS104" s="41"/>
      <c r="AT104" s="24"/>
      <c r="AU104" s="16"/>
      <c r="AV104" s="28"/>
      <c r="AW104" s="28"/>
      <c r="AX104" s="28"/>
      <c r="AY104" s="28">
        <v>1</v>
      </c>
      <c r="AZ104" s="28"/>
      <c r="BA104" s="28"/>
      <c r="BB104" s="28"/>
      <c r="BC104" s="28">
        <v>1</v>
      </c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</row>
    <row r="105" spans="1:66" ht="35.1" customHeight="1" x14ac:dyDescent="0.35">
      <c r="A105" s="6" t="s">
        <v>232</v>
      </c>
      <c r="B105" s="48" t="s">
        <v>233</v>
      </c>
      <c r="C105" s="37">
        <v>2</v>
      </c>
      <c r="D105" s="35">
        <v>135</v>
      </c>
      <c r="E105" s="35">
        <v>84</v>
      </c>
      <c r="F105" s="7">
        <f t="shared" si="12"/>
        <v>0.62222222222222223</v>
      </c>
      <c r="G105" s="35">
        <f t="shared" si="13"/>
        <v>74</v>
      </c>
      <c r="H105" s="35">
        <v>10</v>
      </c>
      <c r="I105" s="7">
        <f t="shared" si="14"/>
        <v>0.88095238095238093</v>
      </c>
      <c r="J105" s="20"/>
      <c r="K105" s="16"/>
      <c r="L105" s="24"/>
      <c r="M105" s="16"/>
      <c r="N105" s="24"/>
      <c r="O105" s="16"/>
      <c r="P105" s="24">
        <v>40</v>
      </c>
      <c r="Q105" s="16">
        <f t="shared" si="15"/>
        <v>0.54054054054054057</v>
      </c>
      <c r="R105" s="24"/>
      <c r="S105" s="16"/>
      <c r="T105" s="15"/>
      <c r="U105" s="16"/>
      <c r="V105" s="24"/>
      <c r="W105" s="16"/>
      <c r="X105" s="24">
        <v>34</v>
      </c>
      <c r="Y105" s="16">
        <f>X105/G105</f>
        <v>0.45945945945945948</v>
      </c>
      <c r="Z105" s="24"/>
      <c r="AA105" s="16"/>
      <c r="AB105" s="24"/>
      <c r="AC105" s="16"/>
      <c r="AD105" s="16"/>
      <c r="AE105" s="16"/>
      <c r="AF105" s="24"/>
      <c r="AG105" s="16"/>
      <c r="AH105" s="24"/>
      <c r="AI105" s="16"/>
      <c r="AJ105" s="24"/>
      <c r="AK105" s="16"/>
      <c r="AL105" s="24"/>
      <c r="AM105" s="16"/>
      <c r="AN105" s="24"/>
      <c r="AO105" s="16"/>
      <c r="AP105" s="15"/>
      <c r="AQ105" s="16"/>
      <c r="AR105" s="24"/>
      <c r="AS105" s="41"/>
      <c r="AT105" s="24"/>
      <c r="AU105" s="16"/>
      <c r="AV105" s="28"/>
      <c r="AW105" s="28"/>
      <c r="AX105" s="28"/>
      <c r="AY105" s="28">
        <v>1</v>
      </c>
      <c r="AZ105" s="28"/>
      <c r="BA105" s="28"/>
      <c r="BB105" s="28"/>
      <c r="BC105" s="28">
        <v>1</v>
      </c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</row>
    <row r="106" spans="1:66" ht="35.1" customHeight="1" x14ac:dyDescent="0.35">
      <c r="A106" s="6" t="s">
        <v>234</v>
      </c>
      <c r="B106" s="48" t="s">
        <v>235</v>
      </c>
      <c r="C106" s="37">
        <v>2</v>
      </c>
      <c r="D106" s="35">
        <v>244</v>
      </c>
      <c r="E106" s="35">
        <v>123</v>
      </c>
      <c r="F106" s="7">
        <f t="shared" si="12"/>
        <v>0.50409836065573765</v>
      </c>
      <c r="G106" s="35">
        <f t="shared" si="13"/>
        <v>122</v>
      </c>
      <c r="H106" s="35">
        <v>1</v>
      </c>
      <c r="I106" s="7">
        <f t="shared" si="14"/>
        <v>0.99186991869918695</v>
      </c>
      <c r="J106" s="20"/>
      <c r="K106" s="16"/>
      <c r="L106" s="24"/>
      <c r="M106" s="16"/>
      <c r="N106" s="24"/>
      <c r="O106" s="16"/>
      <c r="P106" s="24">
        <v>63</v>
      </c>
      <c r="Q106" s="16">
        <f t="shared" si="15"/>
        <v>0.51639344262295084</v>
      </c>
      <c r="R106" s="24"/>
      <c r="S106" s="16"/>
      <c r="T106" s="15"/>
      <c r="U106" s="16"/>
      <c r="V106" s="24"/>
      <c r="W106" s="16"/>
      <c r="X106" s="24">
        <v>26</v>
      </c>
      <c r="Y106" s="16">
        <f>X106/G106</f>
        <v>0.21311475409836064</v>
      </c>
      <c r="Z106" s="24">
        <v>33</v>
      </c>
      <c r="AA106" s="16">
        <f>Z106/G106</f>
        <v>0.27049180327868855</v>
      </c>
      <c r="AB106" s="24"/>
      <c r="AC106" s="16"/>
      <c r="AD106" s="16"/>
      <c r="AE106" s="16"/>
      <c r="AF106" s="24"/>
      <c r="AG106" s="16"/>
      <c r="AH106" s="24"/>
      <c r="AI106" s="16"/>
      <c r="AJ106" s="24"/>
      <c r="AK106" s="16"/>
      <c r="AL106" s="24"/>
      <c r="AM106" s="16"/>
      <c r="AN106" s="24"/>
      <c r="AO106" s="16"/>
      <c r="AP106" s="15"/>
      <c r="AQ106" s="16"/>
      <c r="AR106" s="24"/>
      <c r="AS106" s="41"/>
      <c r="AT106" s="24"/>
      <c r="AU106" s="16"/>
      <c r="AV106" s="28"/>
      <c r="AW106" s="28"/>
      <c r="AX106" s="28"/>
      <c r="AY106" s="28">
        <v>1</v>
      </c>
      <c r="AZ106" s="28"/>
      <c r="BA106" s="28"/>
      <c r="BB106" s="28"/>
      <c r="BC106" s="28">
        <v>0</v>
      </c>
      <c r="BD106" s="28">
        <v>1</v>
      </c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</row>
    <row r="107" spans="1:66" ht="35.1" customHeight="1" x14ac:dyDescent="0.35">
      <c r="A107" s="6" t="s">
        <v>236</v>
      </c>
      <c r="B107" s="48" t="s">
        <v>237</v>
      </c>
      <c r="C107" s="37">
        <v>3</v>
      </c>
      <c r="D107" s="35">
        <v>669</v>
      </c>
      <c r="E107" s="35">
        <v>370</v>
      </c>
      <c r="F107" s="7">
        <f t="shared" si="12"/>
        <v>0.55306427503736921</v>
      </c>
      <c r="G107" s="35">
        <f t="shared" si="13"/>
        <v>355</v>
      </c>
      <c r="H107" s="35">
        <v>15</v>
      </c>
      <c r="I107" s="7">
        <f t="shared" si="14"/>
        <v>0.95945945945945943</v>
      </c>
      <c r="J107" s="20"/>
      <c r="K107" s="16"/>
      <c r="L107" s="24"/>
      <c r="M107" s="16"/>
      <c r="N107" s="24"/>
      <c r="O107" s="16"/>
      <c r="P107" s="24">
        <v>192</v>
      </c>
      <c r="Q107" s="16">
        <f t="shared" si="15"/>
        <v>0.54084507042253516</v>
      </c>
      <c r="R107" s="24"/>
      <c r="S107" s="16"/>
      <c r="T107" s="15"/>
      <c r="U107" s="16"/>
      <c r="V107" s="24"/>
      <c r="W107" s="16"/>
      <c r="X107" s="24">
        <v>77</v>
      </c>
      <c r="Y107" s="16">
        <f>X107/G107</f>
        <v>0.21690140845070421</v>
      </c>
      <c r="Z107" s="24">
        <v>86</v>
      </c>
      <c r="AA107" s="16">
        <f>Z107/G107</f>
        <v>0.24225352112676057</v>
      </c>
      <c r="AB107" s="24"/>
      <c r="AC107" s="16"/>
      <c r="AD107" s="16"/>
      <c r="AE107" s="16"/>
      <c r="AF107" s="24"/>
      <c r="AG107" s="16"/>
      <c r="AH107" s="24"/>
      <c r="AI107" s="16"/>
      <c r="AJ107" s="24"/>
      <c r="AK107" s="16"/>
      <c r="AL107" s="24"/>
      <c r="AM107" s="16"/>
      <c r="AN107" s="24"/>
      <c r="AO107" s="16"/>
      <c r="AP107" s="15"/>
      <c r="AQ107" s="16"/>
      <c r="AR107" s="24"/>
      <c r="AS107" s="41"/>
      <c r="AT107" s="24"/>
      <c r="AU107" s="16"/>
      <c r="AV107" s="28"/>
      <c r="AW107" s="28"/>
      <c r="AX107" s="28"/>
      <c r="AY107" s="28">
        <v>2</v>
      </c>
      <c r="AZ107" s="28"/>
      <c r="BA107" s="28"/>
      <c r="BB107" s="28"/>
      <c r="BC107" s="28">
        <v>0</v>
      </c>
      <c r="BD107" s="28">
        <v>1</v>
      </c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</row>
    <row r="108" spans="1:66" ht="35.1" customHeight="1" x14ac:dyDescent="0.35">
      <c r="A108" s="6" t="s">
        <v>238</v>
      </c>
      <c r="B108" s="48" t="s">
        <v>239</v>
      </c>
      <c r="C108" s="37">
        <v>2</v>
      </c>
      <c r="D108" s="35">
        <v>720</v>
      </c>
      <c r="E108" s="35">
        <v>466</v>
      </c>
      <c r="F108" s="7">
        <f t="shared" si="12"/>
        <v>0.64722222222222225</v>
      </c>
      <c r="G108" s="35">
        <f t="shared" si="13"/>
        <v>446</v>
      </c>
      <c r="H108" s="35">
        <v>20</v>
      </c>
      <c r="I108" s="7">
        <f t="shared" si="14"/>
        <v>0.9570815450643777</v>
      </c>
      <c r="J108" s="20"/>
      <c r="K108" s="16"/>
      <c r="L108" s="24"/>
      <c r="M108" s="16"/>
      <c r="N108" s="24"/>
      <c r="O108" s="16"/>
      <c r="P108" s="24">
        <v>249</v>
      </c>
      <c r="Q108" s="16">
        <f t="shared" si="15"/>
        <v>0.55829596412556048</v>
      </c>
      <c r="R108" s="24"/>
      <c r="S108" s="16"/>
      <c r="T108" s="15"/>
      <c r="U108" s="16"/>
      <c r="V108" s="24"/>
      <c r="W108" s="16"/>
      <c r="X108" s="24">
        <v>94</v>
      </c>
      <c r="Y108" s="16">
        <f>X108/G108</f>
        <v>0.21076233183856502</v>
      </c>
      <c r="Z108" s="24">
        <v>103</v>
      </c>
      <c r="AA108" s="16">
        <f>Z108/G108</f>
        <v>0.23094170403587444</v>
      </c>
      <c r="AB108" s="24"/>
      <c r="AC108" s="16"/>
      <c r="AD108" s="16"/>
      <c r="AE108" s="16"/>
      <c r="AF108" s="24"/>
      <c r="AG108" s="16"/>
      <c r="AH108" s="24"/>
      <c r="AI108" s="16"/>
      <c r="AJ108" s="24"/>
      <c r="AK108" s="16"/>
      <c r="AL108" s="24"/>
      <c r="AM108" s="16"/>
      <c r="AN108" s="24"/>
      <c r="AO108" s="16"/>
      <c r="AP108" s="15"/>
      <c r="AQ108" s="16"/>
      <c r="AR108" s="24"/>
      <c r="AS108" s="41"/>
      <c r="AT108" s="24"/>
      <c r="AU108" s="16"/>
      <c r="AV108" s="28"/>
      <c r="AW108" s="28"/>
      <c r="AX108" s="28"/>
      <c r="AY108" s="28">
        <v>2</v>
      </c>
      <c r="AZ108" s="28"/>
      <c r="BA108" s="28"/>
      <c r="BB108" s="28"/>
      <c r="BC108" s="28">
        <v>0</v>
      </c>
      <c r="BD108" s="28">
        <v>0</v>
      </c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</row>
    <row r="109" spans="1:66" ht="35.1" customHeight="1" x14ac:dyDescent="0.35">
      <c r="A109" s="6" t="s">
        <v>240</v>
      </c>
      <c r="B109" s="48" t="s">
        <v>241</v>
      </c>
      <c r="C109" s="37">
        <v>2</v>
      </c>
      <c r="D109" s="35">
        <v>62</v>
      </c>
      <c r="E109" s="35">
        <v>38</v>
      </c>
      <c r="F109" s="7">
        <f t="shared" si="12"/>
        <v>0.61290322580645162</v>
      </c>
      <c r="G109" s="35">
        <f t="shared" si="13"/>
        <v>20</v>
      </c>
      <c r="H109" s="35">
        <v>18</v>
      </c>
      <c r="I109" s="7">
        <f t="shared" si="14"/>
        <v>0.52631578947368418</v>
      </c>
      <c r="J109" s="20"/>
      <c r="K109" s="16"/>
      <c r="L109" s="24"/>
      <c r="M109" s="16"/>
      <c r="N109" s="24"/>
      <c r="O109" s="16"/>
      <c r="P109" s="24">
        <v>20</v>
      </c>
      <c r="Q109" s="16">
        <f t="shared" si="15"/>
        <v>1</v>
      </c>
      <c r="R109" s="24"/>
      <c r="S109" s="16"/>
      <c r="T109" s="15"/>
      <c r="U109" s="16"/>
      <c r="V109" s="24"/>
      <c r="W109" s="16"/>
      <c r="X109" s="24"/>
      <c r="Y109" s="16"/>
      <c r="Z109" s="24"/>
      <c r="AA109" s="16"/>
      <c r="AB109" s="24"/>
      <c r="AC109" s="16"/>
      <c r="AD109" s="16"/>
      <c r="AE109" s="16"/>
      <c r="AF109" s="24"/>
      <c r="AG109" s="16"/>
      <c r="AH109" s="24"/>
      <c r="AI109" s="16"/>
      <c r="AJ109" s="24"/>
      <c r="AK109" s="16"/>
      <c r="AL109" s="24"/>
      <c r="AM109" s="16"/>
      <c r="AN109" s="24"/>
      <c r="AO109" s="16"/>
      <c r="AP109" s="15"/>
      <c r="AQ109" s="16"/>
      <c r="AR109" s="24"/>
      <c r="AS109" s="41"/>
      <c r="AT109" s="24"/>
      <c r="AU109" s="16"/>
      <c r="AV109" s="28"/>
      <c r="AW109" s="28"/>
      <c r="AX109" s="28"/>
      <c r="AY109" s="28">
        <v>2</v>
      </c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</row>
    <row r="110" spans="1:66" ht="35.1" customHeight="1" x14ac:dyDescent="0.35">
      <c r="A110" s="6" t="s">
        <v>242</v>
      </c>
      <c r="B110" s="48" t="s">
        <v>243</v>
      </c>
      <c r="C110" s="37">
        <v>5</v>
      </c>
      <c r="D110" s="35">
        <v>717</v>
      </c>
      <c r="E110" s="35">
        <v>296</v>
      </c>
      <c r="F110" s="7">
        <f t="shared" si="12"/>
        <v>0.41283124128312415</v>
      </c>
      <c r="G110" s="35">
        <f t="shared" si="13"/>
        <v>278</v>
      </c>
      <c r="H110" s="35">
        <v>18</v>
      </c>
      <c r="I110" s="7">
        <f t="shared" si="14"/>
        <v>0.93918918918918914</v>
      </c>
      <c r="J110" s="20"/>
      <c r="K110" s="16"/>
      <c r="L110" s="24">
        <v>95</v>
      </c>
      <c r="M110" s="16">
        <f>L110/G110</f>
        <v>0.34172661870503596</v>
      </c>
      <c r="N110" s="24"/>
      <c r="O110" s="16"/>
      <c r="P110" s="24">
        <v>120</v>
      </c>
      <c r="Q110" s="16">
        <f t="shared" si="15"/>
        <v>0.43165467625899279</v>
      </c>
      <c r="R110" s="24"/>
      <c r="S110" s="16"/>
      <c r="T110" s="15"/>
      <c r="U110" s="16"/>
      <c r="V110" s="24"/>
      <c r="W110" s="16"/>
      <c r="X110" s="24"/>
      <c r="Y110" s="16"/>
      <c r="Z110" s="24">
        <v>63</v>
      </c>
      <c r="AA110" s="16">
        <f>Z110/G110</f>
        <v>0.22661870503597123</v>
      </c>
      <c r="AB110" s="24"/>
      <c r="AC110" s="16"/>
      <c r="AD110" s="16"/>
      <c r="AE110" s="16"/>
      <c r="AF110" s="24"/>
      <c r="AG110" s="16"/>
      <c r="AH110" s="24"/>
      <c r="AI110" s="16"/>
      <c r="AJ110" s="24"/>
      <c r="AK110" s="16"/>
      <c r="AL110" s="24"/>
      <c r="AM110" s="16"/>
      <c r="AN110" s="24"/>
      <c r="AO110" s="16"/>
      <c r="AP110" s="15"/>
      <c r="AQ110" s="16"/>
      <c r="AR110" s="24"/>
      <c r="AS110" s="41"/>
      <c r="AT110" s="24"/>
      <c r="AU110" s="16"/>
      <c r="AV110" s="28"/>
      <c r="AW110" s="28">
        <v>2</v>
      </c>
      <c r="AX110" s="28"/>
      <c r="AY110" s="28">
        <v>2</v>
      </c>
      <c r="AZ110" s="28"/>
      <c r="BA110" s="28"/>
      <c r="BB110" s="28"/>
      <c r="BC110" s="28"/>
      <c r="BD110" s="28">
        <v>1</v>
      </c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</row>
    <row r="111" spans="1:66" ht="35.1" customHeight="1" x14ac:dyDescent="0.35">
      <c r="A111" s="6" t="s">
        <v>244</v>
      </c>
      <c r="B111" s="48" t="s">
        <v>245</v>
      </c>
      <c r="C111" s="37">
        <v>1</v>
      </c>
      <c r="D111" s="35">
        <v>42</v>
      </c>
      <c r="E111" s="35">
        <v>29</v>
      </c>
      <c r="F111" s="7">
        <f t="shared" si="12"/>
        <v>0.69047619047619047</v>
      </c>
      <c r="G111" s="35">
        <f t="shared" si="13"/>
        <v>23</v>
      </c>
      <c r="H111" s="35">
        <v>6</v>
      </c>
      <c r="I111" s="7">
        <f t="shared" si="14"/>
        <v>0.7931034482758621</v>
      </c>
      <c r="J111" s="20"/>
      <c r="K111" s="16"/>
      <c r="L111" s="24"/>
      <c r="M111" s="16"/>
      <c r="N111" s="24"/>
      <c r="O111" s="16"/>
      <c r="P111" s="24">
        <v>23</v>
      </c>
      <c r="Q111" s="16">
        <f t="shared" si="15"/>
        <v>1</v>
      </c>
      <c r="R111" s="24"/>
      <c r="S111" s="16"/>
      <c r="T111" s="15"/>
      <c r="U111" s="16"/>
      <c r="V111" s="24"/>
      <c r="W111" s="16"/>
      <c r="X111" s="24"/>
      <c r="Y111" s="16"/>
      <c r="Z111" s="24"/>
      <c r="AA111" s="16"/>
      <c r="AB111" s="24"/>
      <c r="AC111" s="16"/>
      <c r="AD111" s="16"/>
      <c r="AE111" s="16"/>
      <c r="AF111" s="24"/>
      <c r="AG111" s="16"/>
      <c r="AH111" s="24"/>
      <c r="AI111" s="16"/>
      <c r="AJ111" s="24"/>
      <c r="AK111" s="16"/>
      <c r="AL111" s="24"/>
      <c r="AM111" s="16"/>
      <c r="AN111" s="24"/>
      <c r="AO111" s="16"/>
      <c r="AP111" s="15"/>
      <c r="AQ111" s="16"/>
      <c r="AR111" s="24"/>
      <c r="AS111" s="41"/>
      <c r="AT111" s="24"/>
      <c r="AU111" s="16"/>
      <c r="AV111" s="28"/>
      <c r="AW111" s="28"/>
      <c r="AX111" s="28"/>
      <c r="AY111" s="28">
        <v>1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</row>
    <row r="112" spans="1:66" ht="35.1" customHeight="1" x14ac:dyDescent="0.35">
      <c r="A112" s="6" t="s">
        <v>246</v>
      </c>
      <c r="B112" s="48" t="s">
        <v>247</v>
      </c>
      <c r="C112" s="37">
        <v>2</v>
      </c>
      <c r="D112" s="35">
        <v>205</v>
      </c>
      <c r="E112" s="35">
        <v>144</v>
      </c>
      <c r="F112" s="7">
        <f t="shared" si="12"/>
        <v>0.70243902439024386</v>
      </c>
      <c r="G112" s="35">
        <f t="shared" si="13"/>
        <v>134</v>
      </c>
      <c r="H112" s="35">
        <v>10</v>
      </c>
      <c r="I112" s="7">
        <f t="shared" si="14"/>
        <v>0.93055555555555558</v>
      </c>
      <c r="J112" s="20">
        <v>52</v>
      </c>
      <c r="K112" s="16">
        <f>J112/G112</f>
        <v>0.38805970149253732</v>
      </c>
      <c r="L112" s="24"/>
      <c r="M112" s="16"/>
      <c r="N112" s="24"/>
      <c r="O112" s="16"/>
      <c r="P112" s="24">
        <v>82</v>
      </c>
      <c r="Q112" s="16">
        <f t="shared" si="15"/>
        <v>0.61194029850746268</v>
      </c>
      <c r="R112" s="24"/>
      <c r="S112" s="16"/>
      <c r="T112" s="15"/>
      <c r="U112" s="16"/>
      <c r="V112" s="24"/>
      <c r="W112" s="16"/>
      <c r="X112" s="24"/>
      <c r="Y112" s="16"/>
      <c r="Z112" s="24"/>
      <c r="AA112" s="16"/>
      <c r="AB112" s="24"/>
      <c r="AC112" s="16"/>
      <c r="AD112" s="16"/>
      <c r="AE112" s="16"/>
      <c r="AF112" s="24"/>
      <c r="AG112" s="16"/>
      <c r="AH112" s="24"/>
      <c r="AI112" s="16"/>
      <c r="AJ112" s="24"/>
      <c r="AK112" s="16"/>
      <c r="AL112" s="24"/>
      <c r="AM112" s="16"/>
      <c r="AN112" s="24"/>
      <c r="AO112" s="16"/>
      <c r="AP112" s="15"/>
      <c r="AQ112" s="16"/>
      <c r="AR112" s="24"/>
      <c r="AS112" s="41"/>
      <c r="AT112" s="24"/>
      <c r="AU112" s="16"/>
      <c r="AV112" s="28">
        <v>1</v>
      </c>
      <c r="AW112" s="28"/>
      <c r="AX112" s="28"/>
      <c r="AY112" s="28">
        <v>1</v>
      </c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</row>
    <row r="113" spans="1:66" ht="35.1" customHeight="1" x14ac:dyDescent="0.35">
      <c r="A113" s="6" t="s">
        <v>248</v>
      </c>
      <c r="B113" s="48" t="s">
        <v>249</v>
      </c>
      <c r="C113" s="37">
        <v>3</v>
      </c>
      <c r="D113" s="35">
        <v>195</v>
      </c>
      <c r="E113" s="35">
        <v>83</v>
      </c>
      <c r="F113" s="7">
        <f t="shared" si="12"/>
        <v>0.42564102564102563</v>
      </c>
      <c r="G113" s="35">
        <f t="shared" si="13"/>
        <v>43</v>
      </c>
      <c r="H113" s="35">
        <v>40</v>
      </c>
      <c r="I113" s="7">
        <f t="shared" si="14"/>
        <v>0.51807228915662651</v>
      </c>
      <c r="J113" s="20"/>
      <c r="K113" s="16"/>
      <c r="L113" s="24"/>
      <c r="M113" s="16"/>
      <c r="N113" s="24"/>
      <c r="O113" s="16"/>
      <c r="P113" s="24">
        <v>43</v>
      </c>
      <c r="Q113" s="16">
        <f t="shared" si="15"/>
        <v>1</v>
      </c>
      <c r="R113" s="24"/>
      <c r="S113" s="16"/>
      <c r="T113" s="15"/>
      <c r="U113" s="16"/>
      <c r="V113" s="24"/>
      <c r="W113" s="16"/>
      <c r="X113" s="24"/>
      <c r="Y113" s="16"/>
      <c r="Z113" s="24"/>
      <c r="AA113" s="16"/>
      <c r="AB113" s="24"/>
      <c r="AC113" s="16"/>
      <c r="AD113" s="16"/>
      <c r="AE113" s="16"/>
      <c r="AF113" s="24"/>
      <c r="AG113" s="16"/>
      <c r="AH113" s="24"/>
      <c r="AI113" s="16"/>
      <c r="AJ113" s="24"/>
      <c r="AK113" s="16"/>
      <c r="AL113" s="24"/>
      <c r="AM113" s="16"/>
      <c r="AN113" s="24"/>
      <c r="AO113" s="16"/>
      <c r="AP113" s="15"/>
      <c r="AQ113" s="16"/>
      <c r="AR113" s="24"/>
      <c r="AS113" s="41"/>
      <c r="AT113" s="24"/>
      <c r="AU113" s="16"/>
      <c r="AV113" s="28"/>
      <c r="AW113" s="28"/>
      <c r="AX113" s="28"/>
      <c r="AY113" s="28">
        <v>1</v>
      </c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</row>
    <row r="114" spans="1:66" ht="35.1" customHeight="1" x14ac:dyDescent="0.35">
      <c r="A114" s="6" t="s">
        <v>250</v>
      </c>
      <c r="B114" s="48" t="s">
        <v>251</v>
      </c>
      <c r="C114" s="37">
        <v>3</v>
      </c>
      <c r="D114" s="35">
        <v>119</v>
      </c>
      <c r="E114" s="35">
        <v>68</v>
      </c>
      <c r="F114" s="7">
        <f t="shared" si="12"/>
        <v>0.5714285714285714</v>
      </c>
      <c r="G114" s="35">
        <f t="shared" si="13"/>
        <v>58</v>
      </c>
      <c r="H114" s="35">
        <v>10</v>
      </c>
      <c r="I114" s="7">
        <f t="shared" si="14"/>
        <v>0.8529411764705882</v>
      </c>
      <c r="J114" s="20"/>
      <c r="K114" s="16"/>
      <c r="L114" s="24"/>
      <c r="M114" s="16"/>
      <c r="N114" s="24"/>
      <c r="O114" s="16"/>
      <c r="P114" s="24">
        <v>58</v>
      </c>
      <c r="Q114" s="16">
        <f t="shared" si="15"/>
        <v>1</v>
      </c>
      <c r="R114" s="24"/>
      <c r="S114" s="16"/>
      <c r="T114" s="15"/>
      <c r="U114" s="16"/>
      <c r="V114" s="24"/>
      <c r="W114" s="16"/>
      <c r="X114" s="24"/>
      <c r="Y114" s="16"/>
      <c r="Z114" s="24"/>
      <c r="AA114" s="16"/>
      <c r="AB114" s="24"/>
      <c r="AC114" s="16"/>
      <c r="AD114" s="16"/>
      <c r="AE114" s="16"/>
      <c r="AF114" s="24"/>
      <c r="AG114" s="16"/>
      <c r="AH114" s="24"/>
      <c r="AI114" s="16"/>
      <c r="AJ114" s="24"/>
      <c r="AK114" s="16"/>
      <c r="AL114" s="24"/>
      <c r="AM114" s="16"/>
      <c r="AN114" s="24"/>
      <c r="AO114" s="16"/>
      <c r="AP114" s="15"/>
      <c r="AQ114" s="16"/>
      <c r="AR114" s="24"/>
      <c r="AS114" s="41"/>
      <c r="AT114" s="24"/>
      <c r="AU114" s="16"/>
      <c r="AV114" s="28"/>
      <c r="AW114" s="28"/>
      <c r="AX114" s="28"/>
      <c r="AY114" s="28">
        <v>3</v>
      </c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</row>
    <row r="115" spans="1:66" ht="35.1" customHeight="1" x14ac:dyDescent="0.35">
      <c r="A115" s="6" t="s">
        <v>252</v>
      </c>
      <c r="B115" s="48" t="s">
        <v>253</v>
      </c>
      <c r="C115" s="37">
        <v>2</v>
      </c>
      <c r="D115" s="35">
        <v>76</v>
      </c>
      <c r="E115" s="35">
        <v>32</v>
      </c>
      <c r="F115" s="7">
        <f t="shared" si="12"/>
        <v>0.42105263157894735</v>
      </c>
      <c r="G115" s="35">
        <f t="shared" si="13"/>
        <v>24</v>
      </c>
      <c r="H115" s="35">
        <v>8</v>
      </c>
      <c r="I115" s="7">
        <f t="shared" si="14"/>
        <v>0.75</v>
      </c>
      <c r="J115" s="20">
        <v>24</v>
      </c>
      <c r="K115" s="16">
        <f>J115/G115</f>
        <v>1</v>
      </c>
      <c r="L115" s="24"/>
      <c r="M115" s="16"/>
      <c r="N115" s="24"/>
      <c r="O115" s="16"/>
      <c r="P115" s="24"/>
      <c r="Q115" s="16"/>
      <c r="R115" s="24"/>
      <c r="S115" s="16"/>
      <c r="T115" s="15"/>
      <c r="U115" s="16"/>
      <c r="V115" s="24"/>
      <c r="W115" s="16"/>
      <c r="X115" s="24"/>
      <c r="Y115" s="16"/>
      <c r="Z115" s="24"/>
      <c r="AA115" s="16"/>
      <c r="AB115" s="24"/>
      <c r="AC115" s="16"/>
      <c r="AD115" s="16"/>
      <c r="AE115" s="16"/>
      <c r="AF115" s="24"/>
      <c r="AG115" s="16"/>
      <c r="AH115" s="24"/>
      <c r="AI115" s="16"/>
      <c r="AJ115" s="24"/>
      <c r="AK115" s="16"/>
      <c r="AL115" s="24"/>
      <c r="AM115" s="16"/>
      <c r="AN115" s="24"/>
      <c r="AO115" s="16"/>
      <c r="AP115" s="15"/>
      <c r="AQ115" s="16"/>
      <c r="AR115" s="24"/>
      <c r="AS115" s="41"/>
      <c r="AT115" s="24"/>
      <c r="AU115" s="16"/>
      <c r="AV115" s="28">
        <v>2</v>
      </c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</row>
    <row r="116" spans="1:66" ht="35.1" customHeight="1" x14ac:dyDescent="0.35">
      <c r="A116" s="6" t="s">
        <v>254</v>
      </c>
      <c r="B116" s="48" t="s">
        <v>255</v>
      </c>
      <c r="C116" s="37">
        <v>4</v>
      </c>
      <c r="D116" s="35">
        <v>1314</v>
      </c>
      <c r="E116" s="35">
        <v>280</v>
      </c>
      <c r="F116" s="7">
        <f t="shared" si="12"/>
        <v>0.21308980213089801</v>
      </c>
      <c r="G116" s="35">
        <f t="shared" si="13"/>
        <v>214</v>
      </c>
      <c r="H116" s="35">
        <v>66</v>
      </c>
      <c r="I116" s="7">
        <f t="shared" si="14"/>
        <v>0.76428571428571423</v>
      </c>
      <c r="J116" s="20"/>
      <c r="K116" s="16"/>
      <c r="L116" s="24"/>
      <c r="M116" s="16"/>
      <c r="N116" s="24"/>
      <c r="O116" s="16"/>
      <c r="P116" s="24">
        <v>214</v>
      </c>
      <c r="Q116" s="16">
        <f>P116/G116</f>
        <v>1</v>
      </c>
      <c r="R116" s="24"/>
      <c r="S116" s="16"/>
      <c r="T116" s="15"/>
      <c r="U116" s="16"/>
      <c r="V116" s="24"/>
      <c r="W116" s="16"/>
      <c r="X116" s="24"/>
      <c r="Y116" s="16"/>
      <c r="Z116" s="24"/>
      <c r="AA116" s="16"/>
      <c r="AB116" s="24"/>
      <c r="AC116" s="16"/>
      <c r="AD116" s="16"/>
      <c r="AE116" s="16"/>
      <c r="AF116" s="24"/>
      <c r="AG116" s="16"/>
      <c r="AH116" s="24"/>
      <c r="AI116" s="16"/>
      <c r="AJ116" s="24"/>
      <c r="AK116" s="16"/>
      <c r="AL116" s="24"/>
      <c r="AM116" s="16"/>
      <c r="AN116" s="24"/>
      <c r="AO116" s="16"/>
      <c r="AP116" s="15"/>
      <c r="AQ116" s="16"/>
      <c r="AR116" s="24"/>
      <c r="AS116" s="41"/>
      <c r="AT116" s="24"/>
      <c r="AU116" s="16"/>
      <c r="AV116" s="28"/>
      <c r="AW116" s="28"/>
      <c r="AX116" s="28"/>
      <c r="AY116" s="28">
        <v>4</v>
      </c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</row>
    <row r="117" spans="1:66" ht="35.1" customHeight="1" x14ac:dyDescent="0.35">
      <c r="A117" s="6" t="s">
        <v>256</v>
      </c>
      <c r="B117" s="48" t="s">
        <v>257</v>
      </c>
      <c r="C117" s="37">
        <v>4</v>
      </c>
      <c r="D117" s="35">
        <v>2140</v>
      </c>
      <c r="E117" s="35">
        <v>1098</v>
      </c>
      <c r="F117" s="7">
        <f t="shared" si="12"/>
        <v>0.51308411214953276</v>
      </c>
      <c r="G117" s="35">
        <f t="shared" si="13"/>
        <v>874</v>
      </c>
      <c r="H117" s="35">
        <v>224</v>
      </c>
      <c r="I117" s="7">
        <f t="shared" si="14"/>
        <v>0.79599271402550087</v>
      </c>
      <c r="J117" s="20"/>
      <c r="K117" s="16"/>
      <c r="L117" s="24"/>
      <c r="M117" s="16"/>
      <c r="N117" s="24"/>
      <c r="O117" s="16"/>
      <c r="P117" s="24"/>
      <c r="Q117" s="16"/>
      <c r="R117" s="24"/>
      <c r="S117" s="16"/>
      <c r="T117" s="15"/>
      <c r="U117" s="16"/>
      <c r="V117" s="24"/>
      <c r="W117" s="16"/>
      <c r="X117" s="24"/>
      <c r="Y117" s="16"/>
      <c r="Z117" s="24">
        <v>249</v>
      </c>
      <c r="AA117" s="16">
        <f>Z117/G117</f>
        <v>0.28489702517162474</v>
      </c>
      <c r="AB117" s="24"/>
      <c r="AC117" s="16"/>
      <c r="AD117" s="16"/>
      <c r="AE117" s="16"/>
      <c r="AF117" s="24">
        <v>625</v>
      </c>
      <c r="AG117" s="16">
        <f>AF117/G117</f>
        <v>0.71510297482837526</v>
      </c>
      <c r="AH117" s="24"/>
      <c r="AI117" s="16"/>
      <c r="AJ117" s="24"/>
      <c r="AK117" s="16"/>
      <c r="AL117" s="24"/>
      <c r="AM117" s="16"/>
      <c r="AN117" s="24"/>
      <c r="AO117" s="16"/>
      <c r="AP117" s="15"/>
      <c r="AQ117" s="16"/>
      <c r="AR117" s="24"/>
      <c r="AS117" s="41"/>
      <c r="AT117" s="24"/>
      <c r="AU117" s="16"/>
      <c r="AV117" s="28"/>
      <c r="AW117" s="28"/>
      <c r="AX117" s="28"/>
      <c r="AY117" s="28"/>
      <c r="AZ117" s="28"/>
      <c r="BA117" s="28"/>
      <c r="BB117" s="28"/>
      <c r="BC117" s="28"/>
      <c r="BD117" s="28">
        <v>1</v>
      </c>
      <c r="BE117" s="28"/>
      <c r="BF117" s="28"/>
      <c r="BG117" s="28">
        <v>3</v>
      </c>
      <c r="BH117" s="28"/>
      <c r="BI117" s="28"/>
      <c r="BJ117" s="28"/>
      <c r="BK117" s="28"/>
      <c r="BL117" s="28"/>
      <c r="BM117" s="28"/>
      <c r="BN117" s="28"/>
    </row>
    <row r="118" spans="1:66" ht="24.95" customHeight="1" x14ac:dyDescent="0.35">
      <c r="C118" s="38"/>
      <c r="D118" s="25">
        <f>SUM(D4:D117)</f>
        <v>68977</v>
      </c>
      <c r="E118" s="25">
        <f>SUM(E4:E117)</f>
        <v>36658</v>
      </c>
      <c r="F118" s="18">
        <f t="shared" si="12"/>
        <v>0.53145251315655939</v>
      </c>
      <c r="G118" s="25">
        <f>SUM(G4:G117)</f>
        <v>33723</v>
      </c>
      <c r="H118" s="25">
        <f>SUM(H4:H117)</f>
        <v>2935</v>
      </c>
      <c r="I118" s="18">
        <f t="shared" si="14"/>
        <v>0.91993562114681648</v>
      </c>
      <c r="J118" s="21">
        <f>SUM(J4:J117)</f>
        <v>6341</v>
      </c>
      <c r="K118" s="17"/>
      <c r="L118" s="25">
        <f>SUM(L4:L117)</f>
        <v>820</v>
      </c>
      <c r="M118" s="17"/>
      <c r="N118" s="25">
        <f>SUM(N4:N117)</f>
        <v>108</v>
      </c>
      <c r="O118" s="17"/>
      <c r="P118" s="25">
        <f>SUM(P4:P117)</f>
        <v>11887</v>
      </c>
      <c r="Q118" s="17"/>
      <c r="R118" s="25">
        <f>SUM(R4:R117)</f>
        <v>259</v>
      </c>
      <c r="S118" s="17"/>
      <c r="T118" s="17">
        <f>SUM(T4:T117)</f>
        <v>71</v>
      </c>
      <c r="U118" s="17"/>
      <c r="V118" s="25">
        <f>SUM(V4:V117)</f>
        <v>1029</v>
      </c>
      <c r="W118" s="17"/>
      <c r="X118" s="25">
        <f>SUM(X4:X117)</f>
        <v>2787</v>
      </c>
      <c r="Y118" s="17"/>
      <c r="Z118" s="25">
        <f>SUM(Z4:Z117)</f>
        <v>4693</v>
      </c>
      <c r="AA118" s="17"/>
      <c r="AB118" s="25">
        <f>SUM(AB4:AB117)</f>
        <v>555</v>
      </c>
      <c r="AC118" s="17"/>
      <c r="AD118" s="17"/>
      <c r="AE118" s="17"/>
      <c r="AF118" s="25">
        <f>SUM(AF4:AF117)</f>
        <v>3274</v>
      </c>
      <c r="AG118" s="17"/>
      <c r="AH118" s="25">
        <f>SUM(AH4:AH117)</f>
        <v>83</v>
      </c>
      <c r="AI118" s="17"/>
      <c r="AJ118" s="25">
        <f>SUM(AJ4:AJ117)</f>
        <v>88</v>
      </c>
      <c r="AK118" s="17"/>
      <c r="AL118" s="25">
        <f>SUM(AL4:AL117)</f>
        <v>44</v>
      </c>
      <c r="AM118" s="17"/>
      <c r="AN118" s="25">
        <f>SUM(AN4:AN117)</f>
        <v>99</v>
      </c>
      <c r="AO118" s="17"/>
      <c r="AP118" s="17">
        <f>SUM(AP4:AP117)</f>
        <v>160</v>
      </c>
      <c r="AQ118" s="17"/>
      <c r="AR118" s="25">
        <f>SUM(AR4:AR117)</f>
        <v>1253</v>
      </c>
      <c r="AS118" s="42"/>
      <c r="AT118" s="25">
        <f>SUM(AT4:AT117)</f>
        <v>24</v>
      </c>
      <c r="AU118" s="17"/>
      <c r="AV118" s="30"/>
      <c r="AW118" s="30"/>
      <c r="AX118" s="30"/>
      <c r="AY118" s="30"/>
      <c r="AZ118" s="30"/>
      <c r="BA118" s="30"/>
      <c r="BB118" s="30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</row>
    <row r="119" spans="1:66" x14ac:dyDescent="0.25">
      <c r="D119" s="26"/>
      <c r="E119" s="26"/>
      <c r="F119" s="9"/>
      <c r="G119" s="26"/>
      <c r="H119" s="26"/>
      <c r="I119" s="9"/>
      <c r="J119" s="22"/>
      <c r="K119" s="9"/>
      <c r="L119" s="26"/>
      <c r="M119" s="9"/>
      <c r="N119" s="26"/>
      <c r="O119" s="9"/>
      <c r="P119" s="26"/>
      <c r="Q119" s="9"/>
      <c r="R119" s="26"/>
      <c r="S119" s="9"/>
      <c r="T119" s="9"/>
      <c r="U119" s="9"/>
      <c r="V119" s="26"/>
      <c r="W119" s="9"/>
      <c r="X119" s="26"/>
      <c r="Y119" s="9"/>
      <c r="Z119" s="26"/>
      <c r="AA119" s="9"/>
      <c r="AB119" s="26"/>
      <c r="AC119" s="9"/>
      <c r="AD119" s="9"/>
      <c r="AE119" s="9"/>
      <c r="AF119" s="26"/>
      <c r="AG119" s="9"/>
      <c r="AH119" s="26"/>
      <c r="AI119" s="9"/>
      <c r="AJ119" s="26"/>
      <c r="AK119" s="9"/>
      <c r="AL119" s="26"/>
      <c r="AM119" s="9"/>
      <c r="AN119" s="26"/>
      <c r="AO119" s="9"/>
      <c r="AP119" s="9"/>
      <c r="AQ119" s="9"/>
      <c r="AR119" s="26"/>
      <c r="AS119" s="43"/>
      <c r="AT119" s="26"/>
      <c r="AU119" s="9"/>
      <c r="AV119" s="26"/>
      <c r="AW119" s="26"/>
      <c r="AX119" s="26"/>
      <c r="AY119" s="26"/>
      <c r="AZ119" s="26"/>
      <c r="BA119" s="26"/>
      <c r="BB119" s="26"/>
    </row>
    <row r="126" spans="1:66" x14ac:dyDescent="0.25">
      <c r="B126" s="47"/>
    </row>
  </sheetData>
  <mergeCells count="3">
    <mergeCell ref="A1:BN1"/>
    <mergeCell ref="J2:AR2"/>
    <mergeCell ref="AV2:BN2"/>
  </mergeCells>
  <pageMargins left="0.19685039370078702" right="0.19685039370078702" top="0.19685039370078702" bottom="0.19685039370078702" header="0.19685039370078702" footer="0.19685039370078702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CODECO Almerinda</dc:creator>
  <cp:lastModifiedBy>AUDEGUIS Nicolas</cp:lastModifiedBy>
  <cp:lastPrinted>2022-12-15T13:40:43Z</cp:lastPrinted>
  <dcterms:created xsi:type="dcterms:W3CDTF">2022-12-15T09:23:43Z</dcterms:created>
  <dcterms:modified xsi:type="dcterms:W3CDTF">2022-12-15T16:57:50Z</dcterms:modified>
</cp:coreProperties>
</file>